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57"/>
  <workbookPr/>
  <mc:AlternateContent xmlns:mc="http://schemas.openxmlformats.org/markup-compatibility/2006">
    <mc:Choice Requires="x15">
      <x15ac:absPath xmlns:x15ac="http://schemas.microsoft.com/office/spreadsheetml/2010/11/ac" url="D:\ALMACEN\ALMACEN GENERAL\VARIOS SVR\COTIZACIONES\2020\"/>
    </mc:Choice>
  </mc:AlternateContent>
  <xr:revisionPtr revIDLastSave="0" documentId="13_ncr:1_{F9682850-0634-42C3-B853-1C7F57964B86}" xr6:coauthVersionLast="36" xr6:coauthVersionMax="36" xr10:uidLastSave="{00000000-0000-0000-0000-000000000000}"/>
  <bookViews>
    <workbookView xWindow="0" yWindow="0" windowWidth="24000" windowHeight="8235" firstSheet="1" activeTab="2" xr2:uid="{00000000-000D-0000-FFFF-FFFF00000000}"/>
  </bookViews>
  <sheets>
    <sheet name="Hoja1" sheetId="1" state="hidden" r:id="rId1"/>
    <sheet name="CABINA" sheetId="2" r:id="rId2"/>
    <sheet name="ANALISIS DE PRECIOS" sheetId="4" r:id="rId3"/>
    <sheet name="ANALISIS " sheetId="3" state="hidden" r:id="rId4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31" i="4" l="1"/>
  <c r="D30" i="4"/>
  <c r="D29" i="4"/>
  <c r="J13" i="4"/>
  <c r="J14" i="4" s="1"/>
  <c r="J15" i="4" s="1"/>
  <c r="J16" i="4" s="1"/>
  <c r="H13" i="4"/>
  <c r="H14" i="4" s="1"/>
  <c r="H15" i="4" s="1"/>
  <c r="H16" i="4" s="1"/>
  <c r="F13" i="4"/>
  <c r="D13" i="4"/>
  <c r="D14" i="4" s="1"/>
  <c r="D15" i="4" s="1"/>
  <c r="D16" i="4" s="1"/>
  <c r="F14" i="4" l="1"/>
  <c r="F15" i="4" s="1"/>
  <c r="F16" i="4" s="1"/>
  <c r="F9" i="3" l="1"/>
  <c r="G9" i="3" s="1"/>
  <c r="H9" i="3" s="1"/>
  <c r="H10" i="3" s="1"/>
  <c r="E9" i="3"/>
  <c r="J14" i="3" l="1"/>
  <c r="J15" i="3"/>
  <c r="J16" i="3"/>
  <c r="J13" i="3"/>
  <c r="J17" i="3" l="1"/>
  <c r="J18" i="3" s="1"/>
  <c r="J19" i="3" s="1"/>
  <c r="H14" i="3"/>
  <c r="H15" i="3"/>
  <c r="H16" i="3"/>
  <c r="H13" i="3"/>
  <c r="H17" i="3" l="1"/>
  <c r="H18" i="3" s="1"/>
  <c r="H19" i="3" s="1"/>
  <c r="L14" i="3"/>
  <c r="L15" i="3"/>
  <c r="L16" i="3"/>
  <c r="F14" i="3" l="1"/>
  <c r="F15" i="3"/>
  <c r="F16" i="3"/>
  <c r="F13" i="3"/>
  <c r="D13" i="3"/>
  <c r="D14" i="3"/>
  <c r="D15" i="3"/>
  <c r="D16" i="3"/>
  <c r="L13" i="3"/>
  <c r="L17" i="3" s="1"/>
  <c r="L18" i="3" s="1"/>
  <c r="L19" i="3" s="1"/>
  <c r="E67" i="2"/>
  <c r="D67" i="2"/>
  <c r="C67" i="2"/>
  <c r="B67" i="2"/>
  <c r="E66" i="2"/>
  <c r="D66" i="2"/>
  <c r="C66" i="2"/>
  <c r="B66" i="2"/>
  <c r="E65" i="2"/>
  <c r="D65" i="2"/>
  <c r="C65" i="2"/>
  <c r="B65" i="2"/>
  <c r="E64" i="2"/>
  <c r="D64" i="2"/>
  <c r="C64" i="2"/>
  <c r="B64" i="2"/>
  <c r="E63" i="2"/>
  <c r="D63" i="2"/>
  <c r="C63" i="2"/>
  <c r="H56" i="2"/>
  <c r="H55" i="2"/>
  <c r="H54" i="2"/>
  <c r="H53" i="2"/>
  <c r="H52" i="2"/>
  <c r="H48" i="2"/>
  <c r="H47" i="2"/>
  <c r="H46" i="2"/>
  <c r="H45" i="2"/>
  <c r="H41" i="2"/>
  <c r="H40" i="2"/>
  <c r="H39" i="2"/>
  <c r="H38" i="2"/>
  <c r="H37" i="2"/>
  <c r="F36" i="2"/>
  <c r="F44" i="2" s="1"/>
  <c r="F51" i="2" s="1"/>
  <c r="E36" i="2"/>
  <c r="E44" i="2" s="1"/>
  <c r="E51" i="2" s="1"/>
  <c r="D36" i="2"/>
  <c r="D44" i="2" s="1"/>
  <c r="D51" i="2" s="1"/>
  <c r="C36" i="2"/>
  <c r="C44" i="2" s="1"/>
  <c r="C51" i="2" s="1"/>
  <c r="O20" i="2"/>
  <c r="C20" i="2"/>
  <c r="I19" i="2"/>
  <c r="F17" i="3" l="1"/>
  <c r="F18" i="3" s="1"/>
  <c r="F19" i="3" s="1"/>
  <c r="D17" i="3"/>
  <c r="D18" i="3" s="1"/>
  <c r="D19" i="3" s="1"/>
  <c r="K9" i="3" s="1"/>
  <c r="C12" i="2"/>
  <c r="D12" i="2" s="1"/>
  <c r="F64" i="2"/>
  <c r="F65" i="2"/>
  <c r="F66" i="2"/>
  <c r="F67" i="2"/>
  <c r="E67" i="1"/>
  <c r="D67" i="1"/>
  <c r="C67" i="1"/>
  <c r="B67" i="1"/>
  <c r="E66" i="1"/>
  <c r="D66" i="1"/>
  <c r="C66" i="1"/>
  <c r="B66" i="1"/>
  <c r="E65" i="1"/>
  <c r="D65" i="1"/>
  <c r="C65" i="1"/>
  <c r="B65" i="1"/>
  <c r="E64" i="1"/>
  <c r="D64" i="1"/>
  <c r="C64" i="1"/>
  <c r="B64" i="1"/>
  <c r="E63" i="1"/>
  <c r="D63" i="1"/>
  <c r="C63" i="1"/>
  <c r="H56" i="1"/>
  <c r="H55" i="1"/>
  <c r="H54" i="1"/>
  <c r="H53" i="1"/>
  <c r="H52" i="1"/>
  <c r="H48" i="1"/>
  <c r="H47" i="1"/>
  <c r="H46" i="1"/>
  <c r="H45" i="1"/>
  <c r="H41" i="1"/>
  <c r="H40" i="1"/>
  <c r="H39" i="1"/>
  <c r="H38" i="1"/>
  <c r="H37" i="1"/>
  <c r="F36" i="1"/>
  <c r="F44" i="1" s="1"/>
  <c r="F51" i="1" s="1"/>
  <c r="E36" i="1"/>
  <c r="E44" i="1" s="1"/>
  <c r="E51" i="1" s="1"/>
  <c r="D36" i="1"/>
  <c r="D44" i="1" s="1"/>
  <c r="D51" i="1" s="1"/>
  <c r="C36" i="1"/>
  <c r="C44" i="1" s="1"/>
  <c r="C51" i="1" s="1"/>
  <c r="O20" i="1"/>
  <c r="C20" i="1"/>
  <c r="I19" i="1"/>
  <c r="G67" i="2" l="1"/>
  <c r="G66" i="2"/>
  <c r="G65" i="2"/>
  <c r="G64" i="2"/>
  <c r="C12" i="1"/>
  <c r="D12" i="1" s="1"/>
  <c r="F64" i="1"/>
  <c r="F65" i="1"/>
  <c r="F66" i="1"/>
  <c r="F67" i="1"/>
  <c r="G67" i="1" s="1"/>
  <c r="G66" i="1" l="1"/>
  <c r="G65" i="1"/>
  <c r="G64" i="1"/>
</calcChain>
</file>

<file path=xl/sharedStrings.xml><?xml version="1.0" encoding="utf-8"?>
<sst xmlns="http://schemas.openxmlformats.org/spreadsheetml/2006/main" count="383" uniqueCount="119">
  <si>
    <t>1. PONDERACION DE LOS CRITERIOS A TENER EN CUENTA EN LA VALORACION</t>
  </si>
  <si>
    <t>Total Ponderaciones:</t>
  </si>
  <si>
    <t>Aspectos Técnicos</t>
  </si>
  <si>
    <t>Aspectos comerciales y económicos</t>
  </si>
  <si>
    <t>Aspectos empresariales</t>
  </si>
  <si>
    <t>Calidad del producto/servicio</t>
  </si>
  <si>
    <t>Precios</t>
  </si>
  <si>
    <t>Estabilidad del proveedor</t>
  </si>
  <si>
    <t>Formas y plazos de pago</t>
  </si>
  <si>
    <t>Proximidad</t>
  </si>
  <si>
    <t>Calidad certificada (ISO o similar)</t>
  </si>
  <si>
    <t>Servicio postventa</t>
  </si>
  <si>
    <t>Facilidad de entendimiento</t>
  </si>
  <si>
    <t>Capacidad de adaptación</t>
  </si>
  <si>
    <t>Garantías</t>
  </si>
  <si>
    <t>Importancia como cliente</t>
  </si>
  <si>
    <t>Plazos de entrega</t>
  </si>
  <si>
    <t>Total asp. comerc. y econ.</t>
  </si>
  <si>
    <t>Referencias de terceros</t>
  </si>
  <si>
    <t>Total aspectos técnicos</t>
  </si>
  <si>
    <t>Total aspectos empresariales</t>
  </si>
  <si>
    <t>2. IDENTIFICACION DE LOS PROVEEDORES A COMPARAR</t>
  </si>
  <si>
    <t>Proveedores</t>
  </si>
  <si>
    <t>A.</t>
  </si>
  <si>
    <t>B.</t>
  </si>
  <si>
    <t>C.</t>
  </si>
  <si>
    <t>D.</t>
  </si>
  <si>
    <t>3. VALORACION DE LOS PROVEEDORES</t>
  </si>
  <si>
    <t>PAUTAS DE VALORACION</t>
  </si>
  <si>
    <t>Muy baja</t>
  </si>
  <si>
    <t>Baja</t>
  </si>
  <si>
    <t>Media</t>
  </si>
  <si>
    <t>Alta</t>
  </si>
  <si>
    <t>Muy Alta</t>
  </si>
  <si>
    <t>Capacidad técnica</t>
  </si>
  <si>
    <t>media</t>
  </si>
  <si>
    <t>Muy alta</t>
  </si>
  <si>
    <t>Muy altos</t>
  </si>
  <si>
    <t>Altos</t>
  </si>
  <si>
    <t>Medios</t>
  </si>
  <si>
    <t>Bajos</t>
  </si>
  <si>
    <t>Muy Bajos</t>
  </si>
  <si>
    <t>Aspectos comerciales y econ.</t>
  </si>
  <si>
    <t>Muy malas</t>
  </si>
  <si>
    <t>Malas</t>
  </si>
  <si>
    <t>Medias</t>
  </si>
  <si>
    <t>Buenas</t>
  </si>
  <si>
    <t>Muy buenas</t>
  </si>
  <si>
    <t>Muy malo</t>
  </si>
  <si>
    <t>Malo</t>
  </si>
  <si>
    <t>Medio</t>
  </si>
  <si>
    <t>Bueno</t>
  </si>
  <si>
    <t>Muy bueno</t>
  </si>
  <si>
    <t>Muy mala</t>
  </si>
  <si>
    <t>Mala</t>
  </si>
  <si>
    <t>Buena</t>
  </si>
  <si>
    <t>Muy buena</t>
  </si>
  <si>
    <t>Ninguna</t>
  </si>
  <si>
    <t>Regulares</t>
  </si>
  <si>
    <t>4. RESULTADOS DE LA COMPARACION</t>
  </si>
  <si>
    <t>RESULTADOS</t>
  </si>
  <si>
    <t>TOTAL</t>
  </si>
  <si>
    <t>POSICION</t>
  </si>
  <si>
    <t>Proveedor A</t>
  </si>
  <si>
    <t>Proveedor B</t>
  </si>
  <si>
    <t>Proveedor C</t>
  </si>
  <si>
    <t>Proveedor D</t>
  </si>
  <si>
    <t>Acompañamiento técnico del proveedor</t>
  </si>
  <si>
    <t>Capacidad de adaptación a necesidad</t>
  </si>
  <si>
    <t>Estabilidad del proveedor (antigüedad)</t>
  </si>
  <si>
    <t>Proximidad al punto de entrega</t>
  </si>
  <si>
    <t>Facilidad de negociación comercial</t>
  </si>
  <si>
    <t>Precio</t>
  </si>
  <si>
    <t>DESCRIPCIÓN DE LA OBRA , BIEN O SERVICIO</t>
  </si>
  <si>
    <t>CANTIDAD</t>
  </si>
  <si>
    <t>PRECIO UNITARIO ($)</t>
  </si>
  <si>
    <t>TOTAL ($)</t>
  </si>
  <si>
    <t>SUBTOTAL:</t>
  </si>
  <si>
    <t>IVA:</t>
  </si>
  <si>
    <t>TOTAL:</t>
  </si>
  <si>
    <t>FECHA DE COTIZACIÓN:</t>
  </si>
  <si>
    <t>VIGENCIA DE COTIZACIÓN(DIAS):</t>
  </si>
  <si>
    <t>DIAS</t>
  </si>
  <si>
    <t>TIEMPO DE ENTREGA:</t>
  </si>
  <si>
    <t>CONDICIONES DE PAGO:</t>
  </si>
  <si>
    <t>CONTADO</t>
  </si>
  <si>
    <t>CONDICIONES DE GARANTÍA:</t>
  </si>
  <si>
    <t>BENEFICIOS OFERTADOS POR EL PROVEEDOR:</t>
  </si>
  <si>
    <t>ESPECIFICACIONES ADICIONALES (NO TECNICAS) QUE FUERON REQUERIDAS POR EL BIEN O SERVICIO A ADQUIRIR:</t>
  </si>
  <si>
    <t>EN CASO DE NO CONTAR CON LAS 3 COTIZACIONES EXPLICAR LAS RAZONES:</t>
  </si>
  <si>
    <t>______________________________________</t>
  </si>
  <si>
    <t>_____________________________________</t>
  </si>
  <si>
    <r>
      <rPr>
        <b/>
        <sz val="10"/>
        <color indexed="8"/>
        <rFont val="Calibri"/>
        <family val="2"/>
      </rPr>
      <t>FECHA DE ELABORACIÓN:</t>
    </r>
    <r>
      <rPr>
        <sz val="10"/>
        <color indexed="8"/>
        <rFont val="Calibri"/>
        <family val="2"/>
      </rPr>
      <t xml:space="preserve"> ___04/04/2019__________________________</t>
    </r>
  </si>
  <si>
    <t>PROVEEDOR NO. 1 CONFECCIONAR</t>
  </si>
  <si>
    <t>PROVEEDOR NO. 2 COYTEX</t>
  </si>
  <si>
    <t>PANTALON CAMUFLADO COLOR NARANJA ASEO</t>
  </si>
  <si>
    <t xml:space="preserve">JEAN </t>
  </si>
  <si>
    <t xml:space="preserve">CAMISA CUELLO CORBATA ML BORDADA </t>
  </si>
  <si>
    <t>CAMISA CORBATA ML AZUL OSCURA ASEO</t>
  </si>
  <si>
    <t xml:space="preserve">NO TIENE </t>
  </si>
  <si>
    <t>NO TIENE</t>
  </si>
  <si>
    <t>COMPARATIVO</t>
  </si>
  <si>
    <t>PROVEEDOR NO. 3 CLAYSER</t>
  </si>
  <si>
    <t>PROVEEDOR NO. 4 GINO PASSCALLI</t>
  </si>
  <si>
    <t>PROVEEDOR NO. 5 KOSTA AZUL</t>
  </si>
  <si>
    <t>50-50</t>
  </si>
  <si>
    <t>CONTRATO</t>
  </si>
  <si>
    <t>Crystal Clean SAS</t>
  </si>
  <si>
    <t>Emdepsa</t>
  </si>
  <si>
    <t>PC obras y proyectos</t>
  </si>
  <si>
    <r>
      <rPr>
        <b/>
        <sz val="10"/>
        <color indexed="8"/>
        <rFont val="Calibri"/>
        <family val="2"/>
      </rPr>
      <t>FECHA DE ELABORACIÓN:</t>
    </r>
    <r>
      <rPr>
        <sz val="10"/>
        <color indexed="8"/>
        <rFont val="Calibri"/>
        <family val="2"/>
      </rPr>
      <t xml:space="preserve"> ___16/04/2020__________________________</t>
    </r>
  </si>
  <si>
    <t>Cabina de Desinfección</t>
  </si>
  <si>
    <t>convenir</t>
  </si>
  <si>
    <t>Andres Felipe Gonzalez</t>
  </si>
  <si>
    <t>PONDERACIÓN</t>
  </si>
  <si>
    <t>PRECIO</t>
  </si>
  <si>
    <t>GARANTIA</t>
  </si>
  <si>
    <t>PLAZO DE ENTREGA</t>
  </si>
  <si>
    <t>CALIDAD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</si>
</sst>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_(&quot;$&quot;\ * #,##0.00_);_(&quot;$&quot;\ * \(#,##0.00\);_(&quot;$&quot;\ * &quot;-&quot;??_);_(@_)"/>
    <numFmt numFmtId="165" formatCode="0.0%"/>
    <numFmt numFmtId="166" formatCode="_-&quot;$&quot;* #,##0.00_-;\-&quot;$&quot;* #,##0.00_-;_-&quot;$&quot;* &quot;-&quot;??_-;_-@_-"/>
    <numFmt numFmtId="167" formatCode="#,##0.0"/>
  </numFmts>
  <fonts count="2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color indexed="30"/>
      <name val="Arial"/>
      <family val="2"/>
    </font>
    <font>
      <sz val="10"/>
      <color indexed="30"/>
      <name val="Arial"/>
      <family val="2"/>
    </font>
    <font>
      <b/>
      <sz val="10"/>
      <name val="Arial"/>
      <family val="2"/>
    </font>
    <font>
      <b/>
      <sz val="9"/>
      <color indexed="10"/>
      <name val="Arial"/>
      <family val="2"/>
    </font>
    <font>
      <b/>
      <sz val="10"/>
      <color indexed="62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b/>
      <sz val="9"/>
      <color indexed="30"/>
      <name val="Arial"/>
      <family val="2"/>
    </font>
    <font>
      <sz val="10"/>
      <name val="Arial"/>
      <family val="2"/>
    </font>
    <font>
      <sz val="9"/>
      <color indexed="8"/>
      <name val="Calibri"/>
      <family val="2"/>
    </font>
    <font>
      <b/>
      <sz val="10"/>
      <color indexed="12"/>
      <name val="Arial"/>
      <family val="2"/>
    </font>
    <font>
      <sz val="10"/>
      <color indexed="8"/>
      <name val="Calibri"/>
      <family val="2"/>
    </font>
    <font>
      <b/>
      <sz val="10"/>
      <name val="Calibri"/>
      <family val="2"/>
    </font>
    <font>
      <b/>
      <sz val="10"/>
      <color indexed="8"/>
      <name val="Calibri"/>
      <family val="2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6"/>
      <color theme="1"/>
      <name val="Calibri"/>
      <family val="2"/>
      <scheme val="minor"/>
    </font>
    <font>
      <sz val="10"/>
      <color rgb="FFFF000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theme="8" tint="0.79998168889431442"/>
        <bgColor indexed="64"/>
      </patternFill>
    </fill>
  </fills>
  <borders count="36">
    <border>
      <left/>
      <right/>
      <top/>
      <bottom/>
      <diagonal/>
    </border>
    <border>
      <left style="medium">
        <color indexed="62"/>
      </left>
      <right/>
      <top style="medium">
        <color indexed="62"/>
      </top>
      <bottom/>
      <diagonal/>
    </border>
    <border>
      <left/>
      <right style="medium">
        <color indexed="62"/>
      </right>
      <top style="medium">
        <color indexed="62"/>
      </top>
      <bottom/>
      <diagonal/>
    </border>
    <border>
      <left style="medium">
        <color indexed="62"/>
      </left>
      <right/>
      <top/>
      <bottom/>
      <diagonal/>
    </border>
    <border>
      <left/>
      <right style="medium">
        <color indexed="62"/>
      </right>
      <top/>
      <bottom/>
      <diagonal/>
    </border>
    <border>
      <left style="medium">
        <color indexed="62"/>
      </left>
      <right/>
      <top style="medium">
        <color indexed="62"/>
      </top>
      <bottom style="medium">
        <color indexed="62"/>
      </bottom>
      <diagonal/>
    </border>
    <border>
      <left/>
      <right/>
      <top style="medium">
        <color indexed="62"/>
      </top>
      <bottom style="medium">
        <color indexed="62"/>
      </bottom>
      <diagonal/>
    </border>
    <border>
      <left/>
      <right style="medium">
        <color indexed="62"/>
      </right>
      <top style="medium">
        <color indexed="62"/>
      </top>
      <bottom style="medium">
        <color indexed="62"/>
      </bottom>
      <diagonal/>
    </border>
    <border>
      <left/>
      <right/>
      <top style="medium">
        <color indexed="62"/>
      </top>
      <bottom/>
      <diagonal/>
    </border>
    <border>
      <left/>
      <right/>
      <top/>
      <bottom style="medium">
        <color indexed="62"/>
      </bottom>
      <diagonal/>
    </border>
    <border>
      <left style="thin">
        <color indexed="62"/>
      </left>
      <right style="thin">
        <color indexed="62"/>
      </right>
      <top style="thin">
        <color indexed="62"/>
      </top>
      <bottom style="thin">
        <color indexed="62"/>
      </bottom>
      <diagonal/>
    </border>
    <border>
      <left style="medium">
        <color indexed="62"/>
      </left>
      <right style="medium">
        <color indexed="62"/>
      </right>
      <top/>
      <bottom style="medium">
        <color indexed="62"/>
      </bottom>
      <diagonal/>
    </border>
    <border>
      <left style="medium">
        <color indexed="62"/>
      </left>
      <right style="medium">
        <color indexed="62"/>
      </right>
      <top style="medium">
        <color indexed="62"/>
      </top>
      <bottom style="medium">
        <color indexed="62"/>
      </bottom>
      <diagonal/>
    </border>
    <border>
      <left style="thin">
        <color indexed="62"/>
      </left>
      <right/>
      <top style="thin">
        <color indexed="62"/>
      </top>
      <bottom style="thin">
        <color indexed="62"/>
      </bottom>
      <diagonal/>
    </border>
    <border>
      <left/>
      <right/>
      <top style="thin">
        <color indexed="62"/>
      </top>
      <bottom style="thin">
        <color indexed="62"/>
      </bottom>
      <diagonal/>
    </border>
    <border>
      <left/>
      <right style="thin">
        <color indexed="62"/>
      </right>
      <top style="thin">
        <color indexed="62"/>
      </top>
      <bottom style="thin">
        <color indexed="62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</borders>
  <cellStyleXfs count="3">
    <xf numFmtId="0" fontId="0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</cellStyleXfs>
  <cellXfs count="118">
    <xf numFmtId="0" fontId="0" fillId="0" borderId="0" xfId="0"/>
    <xf numFmtId="0" fontId="0" fillId="0" borderId="9" xfId="0" applyBorder="1"/>
    <xf numFmtId="0" fontId="2" fillId="0" borderId="0" xfId="0" applyFont="1"/>
    <xf numFmtId="0" fontId="3" fillId="0" borderId="0" xfId="0" applyFont="1" applyAlignment="1">
      <alignment horizontal="right"/>
    </xf>
    <xf numFmtId="165" fontId="4" fillId="4" borderId="10" xfId="1" applyNumberFormat="1" applyFont="1" applyFill="1" applyBorder="1"/>
    <xf numFmtId="0" fontId="5" fillId="0" borderId="0" xfId="0" applyFont="1"/>
    <xf numFmtId="0" fontId="6" fillId="0" borderId="9" xfId="0" applyFont="1" applyBorder="1" applyAlignment="1">
      <alignment horizontal="left" vertical="center"/>
    </xf>
    <xf numFmtId="0" fontId="0" fillId="0" borderId="9" xfId="0" applyBorder="1" applyAlignment="1">
      <alignment horizontal="center" textRotation="75"/>
    </xf>
    <xf numFmtId="0" fontId="6" fillId="0" borderId="9" xfId="0" applyFont="1" applyBorder="1" applyAlignment="1">
      <alignment horizontal="center" vertical="center"/>
    </xf>
    <xf numFmtId="0" fontId="7" fillId="0" borderId="0" xfId="0" applyFont="1" applyBorder="1" applyAlignment="1">
      <alignment vertical="center"/>
    </xf>
    <xf numFmtId="165" fontId="7" fillId="3" borderId="11" xfId="1" applyNumberFormat="1" applyFont="1" applyFill="1" applyBorder="1" applyAlignment="1">
      <alignment horizontal="right" vertical="center"/>
    </xf>
    <xf numFmtId="165" fontId="7" fillId="3" borderId="12" xfId="1" applyNumberFormat="1" applyFont="1" applyFill="1" applyBorder="1" applyAlignment="1">
      <alignment horizontal="right" vertical="center"/>
    </xf>
    <xf numFmtId="0" fontId="4" fillId="0" borderId="0" xfId="0" applyFont="1" applyBorder="1" applyAlignment="1">
      <alignment vertical="center"/>
    </xf>
    <xf numFmtId="165" fontId="8" fillId="4" borderId="12" xfId="1" applyNumberFormat="1" applyFont="1" applyFill="1" applyBorder="1" applyAlignment="1">
      <alignment horizontal="right" vertical="center"/>
    </xf>
    <xf numFmtId="0" fontId="0" fillId="0" borderId="1" xfId="0" applyBorder="1"/>
    <xf numFmtId="0" fontId="9" fillId="0" borderId="8" xfId="0" applyFont="1" applyBorder="1" applyAlignment="1">
      <alignment horizontal="left"/>
    </xf>
    <xf numFmtId="0" fontId="0" fillId="0" borderId="8" xfId="0" applyBorder="1" applyAlignment="1">
      <alignment horizontal="left"/>
    </xf>
    <xf numFmtId="0" fontId="0" fillId="0" borderId="2" xfId="0" applyBorder="1" applyAlignment="1">
      <alignment horizontal="left"/>
    </xf>
    <xf numFmtId="165" fontId="0" fillId="0" borderId="11" xfId="0" applyNumberFormat="1" applyBorder="1" applyAlignment="1">
      <alignment horizontal="center" textRotation="75"/>
    </xf>
    <xf numFmtId="0" fontId="10" fillId="2" borderId="3" xfId="0" applyFont="1" applyFill="1" applyBorder="1" applyAlignment="1">
      <alignment horizontal="center" vertical="center"/>
    </xf>
    <xf numFmtId="0" fontId="10" fillId="2" borderId="0" xfId="0" applyFont="1" applyFill="1" applyBorder="1" applyAlignment="1">
      <alignment horizontal="center" vertical="center"/>
    </xf>
    <xf numFmtId="0" fontId="10" fillId="2" borderId="4" xfId="0" applyFont="1" applyFill="1" applyBorder="1" applyAlignment="1">
      <alignment horizontal="center" vertical="center"/>
    </xf>
    <xf numFmtId="3" fontId="7" fillId="3" borderId="11" xfId="1" applyNumberFormat="1" applyFont="1" applyFill="1" applyBorder="1" applyAlignment="1">
      <alignment horizontal="right" vertical="center"/>
    </xf>
    <xf numFmtId="0" fontId="7" fillId="0" borderId="13" xfId="0" applyFont="1" applyBorder="1" applyAlignment="1">
      <alignment vertical="center"/>
    </xf>
    <xf numFmtId="0" fontId="0" fillId="0" borderId="14" xfId="0" applyBorder="1"/>
    <xf numFmtId="3" fontId="11" fillId="4" borderId="14" xfId="0" applyNumberFormat="1" applyFont="1" applyFill="1" applyBorder="1" applyAlignment="1">
      <alignment horizontal="center" vertical="center" wrapText="1"/>
    </xf>
    <xf numFmtId="3" fontId="11" fillId="4" borderId="15" xfId="0" applyNumberFormat="1" applyFont="1" applyFill="1" applyBorder="1" applyAlignment="1">
      <alignment horizontal="center" vertical="center" wrapText="1"/>
    </xf>
    <xf numFmtId="3" fontId="7" fillId="3" borderId="12" xfId="1" applyNumberFormat="1" applyFont="1" applyFill="1" applyBorder="1" applyAlignment="1">
      <alignment horizontal="right" vertical="center"/>
    </xf>
    <xf numFmtId="165" fontId="0" fillId="0" borderId="11" xfId="0" applyNumberFormat="1" applyFont="1" applyBorder="1" applyAlignment="1">
      <alignment horizontal="center" textRotation="75"/>
    </xf>
    <xf numFmtId="0" fontId="0" fillId="0" borderId="0" xfId="0" applyAlignment="1"/>
    <xf numFmtId="0" fontId="0" fillId="0" borderId="0" xfId="0" applyBorder="1" applyAlignment="1">
      <alignment textRotation="75"/>
    </xf>
    <xf numFmtId="0" fontId="0" fillId="0" borderId="0" xfId="0" applyBorder="1" applyAlignment="1">
      <alignment horizontal="center" textRotation="75"/>
    </xf>
    <xf numFmtId="0" fontId="12" fillId="0" borderId="0" xfId="0" applyFont="1" applyBorder="1" applyAlignment="1">
      <alignment horizontal="center" vertical="center"/>
    </xf>
    <xf numFmtId="0" fontId="13" fillId="0" borderId="11" xfId="0" applyFont="1" applyBorder="1" applyAlignment="1">
      <alignment textRotation="75"/>
    </xf>
    <xf numFmtId="4" fontId="10" fillId="0" borderId="6" xfId="0" applyNumberFormat="1" applyFont="1" applyFill="1" applyBorder="1" applyAlignment="1">
      <alignment horizontal="center" vertical="center" wrapText="1"/>
    </xf>
    <xf numFmtId="4" fontId="10" fillId="0" borderId="7" xfId="0" applyNumberFormat="1" applyFont="1" applyFill="1" applyBorder="1" applyAlignment="1">
      <alignment horizontal="center" vertical="center" wrapText="1"/>
    </xf>
    <xf numFmtId="2" fontId="4" fillId="4" borderId="6" xfId="0" applyNumberFormat="1" applyFont="1" applyFill="1" applyBorder="1" applyAlignment="1">
      <alignment vertical="center"/>
    </xf>
    <xf numFmtId="0" fontId="10" fillId="0" borderId="6" xfId="0" applyFont="1" applyBorder="1" applyAlignment="1">
      <alignment horizontal="center" vertical="center"/>
    </xf>
    <xf numFmtId="2" fontId="10" fillId="4" borderId="6" xfId="0" applyNumberFormat="1" applyFont="1" applyFill="1" applyBorder="1" applyAlignment="1">
      <alignment vertical="center"/>
    </xf>
    <xf numFmtId="0" fontId="0" fillId="0" borderId="0" xfId="0" applyFill="1"/>
    <xf numFmtId="165" fontId="14" fillId="0" borderId="7" xfId="0" applyNumberFormat="1" applyFont="1" applyBorder="1" applyAlignment="1">
      <alignment vertical="center"/>
    </xf>
    <xf numFmtId="0" fontId="2" fillId="5" borderId="0" xfId="0" applyFont="1" applyFill="1"/>
    <xf numFmtId="0" fontId="0" fillId="5" borderId="0" xfId="0" applyFill="1"/>
    <xf numFmtId="0" fontId="2" fillId="0" borderId="0" xfId="0" applyFont="1" applyFill="1"/>
    <xf numFmtId="0" fontId="13" fillId="0" borderId="0" xfId="0" applyFont="1"/>
    <xf numFmtId="0" fontId="16" fillId="0" borderId="0" xfId="0" applyFont="1"/>
    <xf numFmtId="0" fontId="16" fillId="0" borderId="16" xfId="0" applyFont="1" applyBorder="1"/>
    <xf numFmtId="0" fontId="16" fillId="0" borderId="0" xfId="0" applyFont="1" applyBorder="1"/>
    <xf numFmtId="0" fontId="0" fillId="0" borderId="20" xfId="0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17" fillId="0" borderId="22" xfId="0" applyFont="1" applyBorder="1" applyAlignment="1">
      <alignment horizontal="center" vertical="center" wrapText="1"/>
    </xf>
    <xf numFmtId="0" fontId="17" fillId="0" borderId="23" xfId="0" applyFont="1" applyBorder="1" applyAlignment="1">
      <alignment horizontal="center" vertical="center" wrapText="1"/>
    </xf>
    <xf numFmtId="0" fontId="0" fillId="0" borderId="0" xfId="0" applyBorder="1"/>
    <xf numFmtId="0" fontId="16" fillId="0" borderId="0" xfId="0" applyFont="1" applyBorder="1" applyAlignment="1">
      <alignment horizontal="center"/>
    </xf>
    <xf numFmtId="0" fontId="17" fillId="0" borderId="17" xfId="0" applyFont="1" applyBorder="1" applyAlignment="1">
      <alignment horizontal="right"/>
    </xf>
    <xf numFmtId="166" fontId="16" fillId="0" borderId="18" xfId="0" applyNumberFormat="1" applyFont="1" applyBorder="1" applyAlignment="1">
      <alignment horizontal="center"/>
    </xf>
    <xf numFmtId="0" fontId="17" fillId="0" borderId="18" xfId="0" applyFont="1" applyBorder="1" applyAlignment="1">
      <alignment horizontal="right"/>
    </xf>
    <xf numFmtId="164" fontId="16" fillId="0" borderId="18" xfId="2" applyFont="1" applyBorder="1" applyAlignment="1">
      <alignment horizontal="center"/>
    </xf>
    <xf numFmtId="164" fontId="16" fillId="0" borderId="19" xfId="2" applyFont="1" applyBorder="1" applyAlignment="1">
      <alignment horizontal="center"/>
    </xf>
    <xf numFmtId="0" fontId="0" fillId="0" borderId="20" xfId="0" applyBorder="1"/>
    <xf numFmtId="0" fontId="16" fillId="0" borderId="27" xfId="0" applyFont="1" applyBorder="1" applyAlignment="1">
      <alignment horizontal="center"/>
    </xf>
    <xf numFmtId="0" fontId="17" fillId="0" borderId="21" xfId="0" applyFont="1" applyBorder="1" applyAlignment="1">
      <alignment horizontal="right"/>
    </xf>
    <xf numFmtId="164" fontId="16" fillId="0" borderId="22" xfId="2" applyFont="1" applyBorder="1" applyAlignment="1">
      <alignment horizontal="center"/>
    </xf>
    <xf numFmtId="0" fontId="17" fillId="0" borderId="22" xfId="0" applyFont="1" applyBorder="1" applyAlignment="1">
      <alignment horizontal="right"/>
    </xf>
    <xf numFmtId="164" fontId="16" fillId="0" borderId="23" xfId="2" applyFont="1" applyBorder="1" applyAlignment="1">
      <alignment horizontal="center"/>
    </xf>
    <xf numFmtId="0" fontId="17" fillId="0" borderId="28" xfId="0" applyFont="1" applyBorder="1" applyAlignment="1">
      <alignment horizontal="right"/>
    </xf>
    <xf numFmtId="164" fontId="16" fillId="0" borderId="29" xfId="2" applyFont="1" applyBorder="1" applyAlignment="1">
      <alignment horizontal="center"/>
    </xf>
    <xf numFmtId="0" fontId="17" fillId="0" borderId="29" xfId="0" applyFont="1" applyBorder="1" applyAlignment="1">
      <alignment horizontal="right"/>
    </xf>
    <xf numFmtId="0" fontId="18" fillId="0" borderId="17" xfId="0" applyFont="1" applyBorder="1" applyAlignment="1">
      <alignment horizontal="right"/>
    </xf>
    <xf numFmtId="0" fontId="16" fillId="0" borderId="18" xfId="0" applyFont="1" applyBorder="1"/>
    <xf numFmtId="0" fontId="18" fillId="0" borderId="21" xfId="0" applyFont="1" applyBorder="1" applyAlignment="1">
      <alignment horizontal="right"/>
    </xf>
    <xf numFmtId="0" fontId="16" fillId="0" borderId="22" xfId="0" applyFont="1" applyBorder="1"/>
    <xf numFmtId="0" fontId="18" fillId="0" borderId="21" xfId="0" applyFont="1" applyBorder="1" applyAlignment="1">
      <alignment horizontal="right" vertical="center" wrapText="1"/>
    </xf>
    <xf numFmtId="0" fontId="18" fillId="0" borderId="24" xfId="0" applyFont="1" applyFill="1" applyBorder="1" applyAlignment="1">
      <alignment horizontal="right" vertical="center" wrapText="1"/>
    </xf>
    <xf numFmtId="0" fontId="16" fillId="0" borderId="25" xfId="0" applyFont="1" applyBorder="1"/>
    <xf numFmtId="0" fontId="17" fillId="0" borderId="0" xfId="0" applyFont="1" applyAlignment="1">
      <alignment horizontal="center"/>
    </xf>
    <xf numFmtId="0" fontId="0" fillId="0" borderId="16" xfId="0" applyBorder="1" applyAlignment="1">
      <alignment horizontal="center"/>
    </xf>
    <xf numFmtId="0" fontId="0" fillId="0" borderId="16" xfId="0" applyBorder="1"/>
    <xf numFmtId="0" fontId="16" fillId="0" borderId="21" xfId="0" applyFont="1" applyBorder="1" applyAlignment="1">
      <alignment vertical="center"/>
    </xf>
    <xf numFmtId="0" fontId="16" fillId="0" borderId="22" xfId="0" applyFont="1" applyBorder="1" applyAlignment="1">
      <alignment vertical="center"/>
    </xf>
    <xf numFmtId="164" fontId="16" fillId="0" borderId="22" xfId="2" applyFont="1" applyBorder="1" applyAlignment="1">
      <alignment vertical="center"/>
    </xf>
    <xf numFmtId="164" fontId="16" fillId="0" borderId="23" xfId="2" applyFont="1" applyBorder="1" applyAlignment="1">
      <alignment vertical="center"/>
    </xf>
    <xf numFmtId="14" fontId="16" fillId="0" borderId="18" xfId="0" applyNumberFormat="1" applyFont="1" applyBorder="1" applyAlignment="1">
      <alignment horizontal="center"/>
    </xf>
    <xf numFmtId="0" fontId="16" fillId="0" borderId="18" xfId="0" applyFont="1" applyBorder="1" applyAlignment="1">
      <alignment horizontal="center"/>
    </xf>
    <xf numFmtId="0" fontId="16" fillId="0" borderId="19" xfId="0" applyFont="1" applyBorder="1" applyAlignment="1">
      <alignment horizontal="center"/>
    </xf>
    <xf numFmtId="0" fontId="16" fillId="0" borderId="22" xfId="0" applyFont="1" applyBorder="1" applyAlignment="1">
      <alignment horizontal="center"/>
    </xf>
    <xf numFmtId="0" fontId="16" fillId="0" borderId="23" xfId="0" applyFont="1" applyBorder="1" applyAlignment="1">
      <alignment horizontal="center"/>
    </xf>
    <xf numFmtId="0" fontId="16" fillId="0" borderId="25" xfId="0" applyFont="1" applyBorder="1" applyAlignment="1">
      <alignment horizontal="center"/>
    </xf>
    <xf numFmtId="0" fontId="16" fillId="0" borderId="26" xfId="0" applyFont="1" applyBorder="1" applyAlignment="1">
      <alignment horizontal="center"/>
    </xf>
    <xf numFmtId="9" fontId="0" fillId="0" borderId="31" xfId="1" applyFont="1" applyBorder="1" applyAlignment="1">
      <alignment horizontal="center"/>
    </xf>
    <xf numFmtId="9" fontId="0" fillId="0" borderId="32" xfId="1" applyFont="1" applyBorder="1" applyAlignment="1">
      <alignment horizontal="center"/>
    </xf>
    <xf numFmtId="0" fontId="0" fillId="0" borderId="30" xfId="0" applyBorder="1" applyAlignment="1">
      <alignment horizontal="center" vertical="center" wrapText="1"/>
    </xf>
    <xf numFmtId="0" fontId="17" fillId="0" borderId="22" xfId="0" applyFont="1" applyBorder="1" applyAlignment="1">
      <alignment horizontal="center" vertical="center" wrapText="1"/>
    </xf>
    <xf numFmtId="0" fontId="17" fillId="0" borderId="22" xfId="0" applyFont="1" applyBorder="1" applyAlignment="1">
      <alignment horizontal="center" vertical="center" wrapText="1"/>
    </xf>
    <xf numFmtId="0" fontId="16" fillId="0" borderId="33" xfId="0" applyFont="1" applyBorder="1" applyAlignment="1">
      <alignment horizontal="center"/>
    </xf>
    <xf numFmtId="0" fontId="16" fillId="0" borderId="34" xfId="0" applyFont="1" applyBorder="1" applyAlignment="1">
      <alignment horizontal="center"/>
    </xf>
    <xf numFmtId="167" fontId="7" fillId="3" borderId="11" xfId="1" applyNumberFormat="1" applyFont="1" applyFill="1" applyBorder="1" applyAlignment="1">
      <alignment horizontal="right" vertical="center"/>
    </xf>
    <xf numFmtId="164" fontId="0" fillId="0" borderId="0" xfId="0" applyNumberFormat="1"/>
    <xf numFmtId="167" fontId="7" fillId="3" borderId="12" xfId="1" applyNumberFormat="1" applyFont="1" applyFill="1" applyBorder="1" applyAlignment="1">
      <alignment horizontal="right" vertical="center"/>
    </xf>
    <xf numFmtId="4" fontId="20" fillId="0" borderId="6" xfId="0" applyNumberFormat="1" applyFont="1" applyFill="1" applyBorder="1" applyAlignment="1">
      <alignment horizontal="center" vertical="center" wrapText="1"/>
    </xf>
    <xf numFmtId="4" fontId="20" fillId="0" borderId="7" xfId="0" applyNumberFormat="1" applyFont="1" applyFill="1" applyBorder="1" applyAlignment="1">
      <alignment horizontal="center" vertical="center" wrapText="1"/>
    </xf>
    <xf numFmtId="2" fontId="20" fillId="4" borderId="6" xfId="0" applyNumberFormat="1" applyFont="1" applyFill="1" applyBorder="1" applyAlignment="1">
      <alignment vertical="center"/>
    </xf>
    <xf numFmtId="0" fontId="17" fillId="0" borderId="22" xfId="0" applyFont="1" applyBorder="1" applyAlignment="1">
      <alignment horizontal="center" vertical="center" wrapText="1"/>
    </xf>
    <xf numFmtId="165" fontId="7" fillId="3" borderId="5" xfId="1" applyNumberFormat="1" applyFont="1" applyFill="1" applyBorder="1" applyAlignment="1">
      <alignment horizontal="center" vertical="center"/>
    </xf>
    <xf numFmtId="165" fontId="7" fillId="3" borderId="6" xfId="1" applyNumberFormat="1" applyFont="1" applyFill="1" applyBorder="1" applyAlignment="1">
      <alignment horizontal="center" vertical="center"/>
    </xf>
    <xf numFmtId="165" fontId="7" fillId="3" borderId="7" xfId="1" applyNumberFormat="1" applyFont="1" applyFill="1" applyBorder="1" applyAlignment="1">
      <alignment horizontal="center" vertical="center"/>
    </xf>
    <xf numFmtId="0" fontId="19" fillId="0" borderId="0" xfId="0" applyFont="1" applyAlignment="1">
      <alignment horizontal="left"/>
    </xf>
    <xf numFmtId="0" fontId="17" fillId="0" borderId="0" xfId="0" applyFont="1" applyAlignment="1">
      <alignment horizontal="center" wrapText="1"/>
    </xf>
    <xf numFmtId="0" fontId="17" fillId="0" borderId="0" xfId="0" applyFont="1" applyAlignment="1">
      <alignment horizontal="center" vertical="center"/>
    </xf>
    <xf numFmtId="0" fontId="17" fillId="0" borderId="17" xfId="0" applyFont="1" applyBorder="1" applyAlignment="1">
      <alignment horizontal="center" vertical="center" wrapText="1"/>
    </xf>
    <xf numFmtId="0" fontId="17" fillId="0" borderId="21" xfId="0" applyFont="1" applyBorder="1" applyAlignment="1">
      <alignment horizontal="center" vertical="center" wrapText="1"/>
    </xf>
    <xf numFmtId="0" fontId="17" fillId="0" borderId="18" xfId="0" applyFont="1" applyBorder="1" applyAlignment="1">
      <alignment horizontal="center" vertical="center" wrapText="1"/>
    </xf>
    <xf numFmtId="0" fontId="17" fillId="0" borderId="22" xfId="0" applyFont="1" applyBorder="1" applyAlignment="1">
      <alignment horizontal="center" vertical="center" wrapText="1"/>
    </xf>
    <xf numFmtId="0" fontId="17" fillId="0" borderId="19" xfId="0" applyFont="1" applyBorder="1" applyAlignment="1">
      <alignment horizontal="center" vertical="center" wrapText="1"/>
    </xf>
    <xf numFmtId="0" fontId="17" fillId="0" borderId="22" xfId="0" applyFont="1" applyBorder="1" applyAlignment="1">
      <alignment horizontal="center" wrapText="1"/>
    </xf>
    <xf numFmtId="0" fontId="0" fillId="0" borderId="22" xfId="0" applyBorder="1"/>
    <xf numFmtId="0" fontId="17" fillId="0" borderId="35" xfId="0" applyFont="1" applyBorder="1" applyAlignment="1">
      <alignment vertical="center"/>
    </xf>
    <xf numFmtId="0" fontId="17" fillId="0" borderId="0" xfId="0" applyFont="1" applyAlignment="1">
      <alignment vertical="center"/>
    </xf>
  </cellXfs>
  <cellStyles count="3">
    <cellStyle name="Moneda" xfId="2" builtinId="4"/>
    <cellStyle name="Normal" xfId="0" builtinId="0"/>
    <cellStyle name="Porcentaje" xfId="1" builtinId="5"/>
  </cellStyles>
  <dxfs count="14">
    <dxf>
      <font>
        <b/>
        <i val="0"/>
        <color indexed="17"/>
      </font>
      <fill>
        <patternFill patternType="none">
          <bgColor indexed="65"/>
        </patternFill>
      </fill>
    </dxf>
    <dxf>
      <font>
        <b/>
        <i val="0"/>
        <color auto="1"/>
      </font>
    </dxf>
    <dxf>
      <font>
        <b/>
        <i val="0"/>
        <color indexed="10"/>
      </font>
    </dxf>
    <dxf>
      <font>
        <b/>
        <i val="0"/>
        <condense val="0"/>
        <extend val="0"/>
        <color indexed="9"/>
      </font>
      <fill>
        <patternFill>
          <bgColor rgb="FFFFFF00"/>
        </patternFill>
      </fill>
    </dxf>
    <dxf>
      <font>
        <b/>
        <i val="0"/>
        <condense val="0"/>
        <extend val="0"/>
        <color indexed="9"/>
      </font>
      <fill>
        <patternFill>
          <bgColor rgb="FF00B050"/>
        </patternFill>
      </fill>
    </dxf>
    <dxf>
      <font>
        <b/>
        <i val="0"/>
        <color indexed="9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C000"/>
        </patternFill>
      </fill>
    </dxf>
    <dxf>
      <font>
        <b/>
        <i val="0"/>
        <color indexed="17"/>
      </font>
      <fill>
        <patternFill patternType="none">
          <bgColor indexed="65"/>
        </patternFill>
      </fill>
    </dxf>
    <dxf>
      <font>
        <b/>
        <i val="0"/>
        <color auto="1"/>
      </font>
    </dxf>
    <dxf>
      <font>
        <b/>
        <i val="0"/>
        <color indexed="10"/>
      </font>
    </dxf>
    <dxf>
      <font>
        <b/>
        <i val="0"/>
        <condense val="0"/>
        <extend val="0"/>
        <color indexed="9"/>
      </font>
      <fill>
        <patternFill>
          <bgColor rgb="FFFFFF00"/>
        </patternFill>
      </fill>
    </dxf>
    <dxf>
      <font>
        <b/>
        <i val="0"/>
        <condense val="0"/>
        <extend val="0"/>
        <color indexed="9"/>
      </font>
      <fill>
        <patternFill>
          <bgColor rgb="FF00B050"/>
        </patternFill>
      </fill>
    </dxf>
    <dxf>
      <font>
        <b/>
        <i val="0"/>
        <color indexed="9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C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17318</xdr:colOff>
      <xdr:row>24</xdr:row>
      <xdr:rowOff>0</xdr:rowOff>
    </xdr:from>
    <xdr:to>
      <xdr:col>11</xdr:col>
      <xdr:colOff>585708</xdr:colOff>
      <xdr:row>24</xdr:row>
      <xdr:rowOff>8661</xdr:rowOff>
    </xdr:to>
    <xdr:sp macro="" textlink="">
      <xdr:nvSpPr>
        <xdr:cNvPr id="5" name="4 CuadroTexto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 txBox="1"/>
      </xdr:nvSpPr>
      <xdr:spPr>
        <a:xfrm>
          <a:off x="169718" y="6115051"/>
          <a:ext cx="7635940" cy="237260"/>
        </a:xfrm>
        <a:prstGeom prst="rect">
          <a:avLst/>
        </a:prstGeom>
        <a:solidFill>
          <a:sysClr val="window" lastClr="FFFFFF"/>
        </a:solidFill>
        <a:ln/>
        <a:effectLst>
          <a:softEdge rad="12700"/>
        </a:effectLst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s-ES" sz="1000" b="1"/>
            <a:t>Instrucciones:  </a:t>
          </a:r>
          <a:r>
            <a:rPr lang="es-ES" sz="1000" b="0"/>
            <a:t>introduce</a:t>
          </a:r>
          <a:r>
            <a:rPr lang="es-ES" sz="1000" b="0" baseline="0"/>
            <a:t>  en las casillas amarillas el nombre de cada uno de los 4 proveedores  que quieres comparar:</a:t>
          </a:r>
        </a:p>
      </xdr:txBody>
    </xdr:sp>
    <xdr:clientData/>
  </xdr:twoCellAnchor>
  <xdr:twoCellAnchor>
    <xdr:from>
      <xdr:col>1</xdr:col>
      <xdr:colOff>0</xdr:colOff>
      <xdr:row>32</xdr:row>
      <xdr:rowOff>161924</xdr:rowOff>
    </xdr:from>
    <xdr:to>
      <xdr:col>11</xdr:col>
      <xdr:colOff>568294</xdr:colOff>
      <xdr:row>33</xdr:row>
      <xdr:rowOff>34636</xdr:rowOff>
    </xdr:to>
    <xdr:sp macro="" textlink="">
      <xdr:nvSpPr>
        <xdr:cNvPr id="6" name="5 CuadroTexto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152400" y="7848599"/>
          <a:ext cx="7635844" cy="358487"/>
        </a:xfrm>
        <a:prstGeom prst="rect">
          <a:avLst/>
        </a:prstGeom>
        <a:solidFill>
          <a:sysClr val="window" lastClr="FFFFFF"/>
        </a:solidFill>
        <a:ln/>
        <a:effectLst>
          <a:softEdge rad="12700"/>
        </a:effectLst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s-ES" sz="1000" b="1"/>
            <a:t>Instrucciones:  </a:t>
          </a:r>
          <a:r>
            <a:rPr lang="es-ES" sz="1000" b="0"/>
            <a:t>Valora</a:t>
          </a:r>
          <a:r>
            <a:rPr lang="es-ES" sz="1000" b="0" baseline="0"/>
            <a:t> de 1 (mínimo)  a 5 (máximo)  las ofertas  y  características de cada proveedor.   Introduce el valor en las celdas amarillas. Apóyate en las pautas de valoración  para  reflexionar sobre tu respuesta.</a:t>
          </a:r>
        </a:p>
      </xdr:txBody>
    </xdr:sp>
    <xdr:clientData/>
  </xdr:twoCellAnchor>
  <xdr:twoCellAnchor>
    <xdr:from>
      <xdr:col>1</xdr:col>
      <xdr:colOff>1485900</xdr:colOff>
      <xdr:row>1</xdr:row>
      <xdr:rowOff>85725</xdr:rowOff>
    </xdr:from>
    <xdr:to>
      <xdr:col>12</xdr:col>
      <xdr:colOff>390525</xdr:colOff>
      <xdr:row>7</xdr:row>
      <xdr:rowOff>85725</xdr:rowOff>
    </xdr:to>
    <xdr:pic>
      <xdr:nvPicPr>
        <xdr:cNvPr id="7" name="Imagen 6" descr="HOJA MEMBRETE-1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8300" y="276225"/>
          <a:ext cx="6562725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17318</xdr:colOff>
      <xdr:row>24</xdr:row>
      <xdr:rowOff>0</xdr:rowOff>
    </xdr:from>
    <xdr:to>
      <xdr:col>11</xdr:col>
      <xdr:colOff>585708</xdr:colOff>
      <xdr:row>24</xdr:row>
      <xdr:rowOff>8661</xdr:rowOff>
    </xdr:to>
    <xdr:sp macro="" textlink="">
      <xdr:nvSpPr>
        <xdr:cNvPr id="2" name="4 CuadroText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169718" y="4695825"/>
          <a:ext cx="7635940" cy="8661"/>
        </a:xfrm>
        <a:prstGeom prst="rect">
          <a:avLst/>
        </a:prstGeom>
        <a:solidFill>
          <a:sysClr val="window" lastClr="FFFFFF"/>
        </a:solidFill>
        <a:ln/>
        <a:effectLst>
          <a:softEdge rad="12700"/>
        </a:effectLst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s-ES" sz="1000" b="1"/>
            <a:t>Instrucciones:  </a:t>
          </a:r>
          <a:r>
            <a:rPr lang="es-ES" sz="1000" b="0"/>
            <a:t>introduce</a:t>
          </a:r>
          <a:r>
            <a:rPr lang="es-ES" sz="1000" b="0" baseline="0"/>
            <a:t>  en las casillas amarillas el nombre de cada uno de los 4 proveedores  que quieres comparar:</a:t>
          </a:r>
        </a:p>
      </xdr:txBody>
    </xdr:sp>
    <xdr:clientData/>
  </xdr:twoCellAnchor>
  <xdr:twoCellAnchor>
    <xdr:from>
      <xdr:col>1</xdr:col>
      <xdr:colOff>0</xdr:colOff>
      <xdr:row>32</xdr:row>
      <xdr:rowOff>161924</xdr:rowOff>
    </xdr:from>
    <xdr:to>
      <xdr:col>11</xdr:col>
      <xdr:colOff>568294</xdr:colOff>
      <xdr:row>33</xdr:row>
      <xdr:rowOff>34636</xdr:rowOff>
    </xdr:to>
    <xdr:sp macro="" textlink="">
      <xdr:nvSpPr>
        <xdr:cNvPr id="3" name="5 CuadroTexto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 txBox="1"/>
      </xdr:nvSpPr>
      <xdr:spPr>
        <a:xfrm>
          <a:off x="152400" y="6429374"/>
          <a:ext cx="7635844" cy="63212"/>
        </a:xfrm>
        <a:prstGeom prst="rect">
          <a:avLst/>
        </a:prstGeom>
        <a:solidFill>
          <a:sysClr val="window" lastClr="FFFFFF"/>
        </a:solidFill>
        <a:ln/>
        <a:effectLst>
          <a:softEdge rad="12700"/>
        </a:effectLst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s-ES" sz="1000" b="1"/>
            <a:t>Instrucciones:  </a:t>
          </a:r>
          <a:r>
            <a:rPr lang="es-ES" sz="1000" b="0"/>
            <a:t>Valora</a:t>
          </a:r>
          <a:r>
            <a:rPr lang="es-ES" sz="1000" b="0" baseline="0"/>
            <a:t> de 1 (mínimo)  a 5 (máximo)  las ofertas  y  características de cada proveedor.   Introduce el valor en las celdas amarillas. Apóyate en las pautas de valoración  para  reflexionar sobre tu respuesta.</a:t>
          </a:r>
        </a:p>
      </xdr:txBody>
    </xdr:sp>
    <xdr:clientData/>
  </xdr:twoCellAnchor>
  <xdr:twoCellAnchor>
    <xdr:from>
      <xdr:col>1</xdr:col>
      <xdr:colOff>1485900</xdr:colOff>
      <xdr:row>1</xdr:row>
      <xdr:rowOff>85725</xdr:rowOff>
    </xdr:from>
    <xdr:to>
      <xdr:col>12</xdr:col>
      <xdr:colOff>390525</xdr:colOff>
      <xdr:row>7</xdr:row>
      <xdr:rowOff>85725</xdr:rowOff>
    </xdr:to>
    <xdr:pic>
      <xdr:nvPicPr>
        <xdr:cNvPr id="4" name="Imagen 3" descr="HOJA MEMBRETE-1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8300" y="276225"/>
          <a:ext cx="6562725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1323975</xdr:colOff>
      <xdr:row>0</xdr:row>
      <xdr:rowOff>0</xdr:rowOff>
    </xdr:from>
    <xdr:to>
      <xdr:col>8</xdr:col>
      <xdr:colOff>323850</xdr:colOff>
      <xdr:row>6</xdr:row>
      <xdr:rowOff>95250</xdr:rowOff>
    </xdr:to>
    <xdr:pic>
      <xdr:nvPicPr>
        <xdr:cNvPr id="2" name="Imagen 2" descr="HOJA MEMBRETE-1">
          <a:extLst>
            <a:ext uri="{FF2B5EF4-FFF2-40B4-BE49-F238E27FC236}">
              <a16:creationId xmlns:a16="http://schemas.microsoft.com/office/drawing/2014/main" id="{25751A93-8C55-44DA-8946-99EAEA0BEA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3975" y="0"/>
          <a:ext cx="10734675" cy="1238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1323975</xdr:colOff>
      <xdr:row>0</xdr:row>
      <xdr:rowOff>0</xdr:rowOff>
    </xdr:from>
    <xdr:to>
      <xdr:col>10</xdr:col>
      <xdr:colOff>323850</xdr:colOff>
      <xdr:row>6</xdr:row>
      <xdr:rowOff>95250</xdr:rowOff>
    </xdr:to>
    <xdr:pic>
      <xdr:nvPicPr>
        <xdr:cNvPr id="2" name="Imagen 2" descr="HOJA MEMBRETE-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3975" y="0"/>
          <a:ext cx="6562725" cy="1238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9:O67"/>
  <sheetViews>
    <sheetView showGridLines="0" topLeftCell="A10" workbookViewId="0">
      <selection activeCell="Q11" sqref="Q11"/>
    </sheetView>
  </sheetViews>
  <sheetFormatPr baseColWidth="10" defaultRowHeight="15" x14ac:dyDescent="0.25"/>
  <cols>
    <col min="1" max="1" width="2.28515625" customWidth="1"/>
    <col min="2" max="2" width="31.28515625" customWidth="1"/>
    <col min="3" max="3" width="9.140625" customWidth="1"/>
    <col min="4" max="6" width="8.42578125" customWidth="1"/>
    <col min="7" max="7" width="7.85546875" customWidth="1"/>
    <col min="8" max="8" width="8" customWidth="1"/>
    <col min="9" max="9" width="8.28515625" customWidth="1"/>
    <col min="10" max="10" width="8" customWidth="1"/>
    <col min="11" max="11" width="8.140625" customWidth="1"/>
    <col min="12" max="13" width="8.85546875" customWidth="1"/>
    <col min="14" max="15" width="8.42578125" customWidth="1"/>
    <col min="16" max="16" width="8" customWidth="1"/>
    <col min="257" max="257" width="2.28515625" customWidth="1"/>
    <col min="258" max="258" width="31.28515625" customWidth="1"/>
    <col min="259" max="259" width="9.140625" customWidth="1"/>
    <col min="260" max="262" width="8.42578125" customWidth="1"/>
    <col min="263" max="263" width="7.85546875" customWidth="1"/>
    <col min="264" max="264" width="8" customWidth="1"/>
    <col min="265" max="265" width="8.28515625" customWidth="1"/>
    <col min="266" max="266" width="8" customWidth="1"/>
    <col min="267" max="267" width="8.140625" customWidth="1"/>
    <col min="268" max="269" width="8.85546875" customWidth="1"/>
    <col min="270" max="271" width="8.42578125" customWidth="1"/>
    <col min="272" max="272" width="8" customWidth="1"/>
    <col min="513" max="513" width="2.28515625" customWidth="1"/>
    <col min="514" max="514" width="31.28515625" customWidth="1"/>
    <col min="515" max="515" width="9.140625" customWidth="1"/>
    <col min="516" max="518" width="8.42578125" customWidth="1"/>
    <col min="519" max="519" width="7.85546875" customWidth="1"/>
    <col min="520" max="520" width="8" customWidth="1"/>
    <col min="521" max="521" width="8.28515625" customWidth="1"/>
    <col min="522" max="522" width="8" customWidth="1"/>
    <col min="523" max="523" width="8.140625" customWidth="1"/>
    <col min="524" max="525" width="8.85546875" customWidth="1"/>
    <col min="526" max="527" width="8.42578125" customWidth="1"/>
    <col min="528" max="528" width="8" customWidth="1"/>
    <col min="769" max="769" width="2.28515625" customWidth="1"/>
    <col min="770" max="770" width="31.28515625" customWidth="1"/>
    <col min="771" max="771" width="9.140625" customWidth="1"/>
    <col min="772" max="774" width="8.42578125" customWidth="1"/>
    <col min="775" max="775" width="7.85546875" customWidth="1"/>
    <col min="776" max="776" width="8" customWidth="1"/>
    <col min="777" max="777" width="8.28515625" customWidth="1"/>
    <col min="778" max="778" width="8" customWidth="1"/>
    <col min="779" max="779" width="8.140625" customWidth="1"/>
    <col min="780" max="781" width="8.85546875" customWidth="1"/>
    <col min="782" max="783" width="8.42578125" customWidth="1"/>
    <col min="784" max="784" width="8" customWidth="1"/>
    <col min="1025" max="1025" width="2.28515625" customWidth="1"/>
    <col min="1026" max="1026" width="31.28515625" customWidth="1"/>
    <col min="1027" max="1027" width="9.140625" customWidth="1"/>
    <col min="1028" max="1030" width="8.42578125" customWidth="1"/>
    <col min="1031" max="1031" width="7.85546875" customWidth="1"/>
    <col min="1032" max="1032" width="8" customWidth="1"/>
    <col min="1033" max="1033" width="8.28515625" customWidth="1"/>
    <col min="1034" max="1034" width="8" customWidth="1"/>
    <col min="1035" max="1035" width="8.140625" customWidth="1"/>
    <col min="1036" max="1037" width="8.85546875" customWidth="1"/>
    <col min="1038" max="1039" width="8.42578125" customWidth="1"/>
    <col min="1040" max="1040" width="8" customWidth="1"/>
    <col min="1281" max="1281" width="2.28515625" customWidth="1"/>
    <col min="1282" max="1282" width="31.28515625" customWidth="1"/>
    <col min="1283" max="1283" width="9.140625" customWidth="1"/>
    <col min="1284" max="1286" width="8.42578125" customWidth="1"/>
    <col min="1287" max="1287" width="7.85546875" customWidth="1"/>
    <col min="1288" max="1288" width="8" customWidth="1"/>
    <col min="1289" max="1289" width="8.28515625" customWidth="1"/>
    <col min="1290" max="1290" width="8" customWidth="1"/>
    <col min="1291" max="1291" width="8.140625" customWidth="1"/>
    <col min="1292" max="1293" width="8.85546875" customWidth="1"/>
    <col min="1294" max="1295" width="8.42578125" customWidth="1"/>
    <col min="1296" max="1296" width="8" customWidth="1"/>
    <col min="1537" max="1537" width="2.28515625" customWidth="1"/>
    <col min="1538" max="1538" width="31.28515625" customWidth="1"/>
    <col min="1539" max="1539" width="9.140625" customWidth="1"/>
    <col min="1540" max="1542" width="8.42578125" customWidth="1"/>
    <col min="1543" max="1543" width="7.85546875" customWidth="1"/>
    <col min="1544" max="1544" width="8" customWidth="1"/>
    <col min="1545" max="1545" width="8.28515625" customWidth="1"/>
    <col min="1546" max="1546" width="8" customWidth="1"/>
    <col min="1547" max="1547" width="8.140625" customWidth="1"/>
    <col min="1548" max="1549" width="8.85546875" customWidth="1"/>
    <col min="1550" max="1551" width="8.42578125" customWidth="1"/>
    <col min="1552" max="1552" width="8" customWidth="1"/>
    <col min="1793" max="1793" width="2.28515625" customWidth="1"/>
    <col min="1794" max="1794" width="31.28515625" customWidth="1"/>
    <col min="1795" max="1795" width="9.140625" customWidth="1"/>
    <col min="1796" max="1798" width="8.42578125" customWidth="1"/>
    <col min="1799" max="1799" width="7.85546875" customWidth="1"/>
    <col min="1800" max="1800" width="8" customWidth="1"/>
    <col min="1801" max="1801" width="8.28515625" customWidth="1"/>
    <col min="1802" max="1802" width="8" customWidth="1"/>
    <col min="1803" max="1803" width="8.140625" customWidth="1"/>
    <col min="1804" max="1805" width="8.85546875" customWidth="1"/>
    <col min="1806" max="1807" width="8.42578125" customWidth="1"/>
    <col min="1808" max="1808" width="8" customWidth="1"/>
    <col min="2049" max="2049" width="2.28515625" customWidth="1"/>
    <col min="2050" max="2050" width="31.28515625" customWidth="1"/>
    <col min="2051" max="2051" width="9.140625" customWidth="1"/>
    <col min="2052" max="2054" width="8.42578125" customWidth="1"/>
    <col min="2055" max="2055" width="7.85546875" customWidth="1"/>
    <col min="2056" max="2056" width="8" customWidth="1"/>
    <col min="2057" max="2057" width="8.28515625" customWidth="1"/>
    <col min="2058" max="2058" width="8" customWidth="1"/>
    <col min="2059" max="2059" width="8.140625" customWidth="1"/>
    <col min="2060" max="2061" width="8.85546875" customWidth="1"/>
    <col min="2062" max="2063" width="8.42578125" customWidth="1"/>
    <col min="2064" max="2064" width="8" customWidth="1"/>
    <col min="2305" max="2305" width="2.28515625" customWidth="1"/>
    <col min="2306" max="2306" width="31.28515625" customWidth="1"/>
    <col min="2307" max="2307" width="9.140625" customWidth="1"/>
    <col min="2308" max="2310" width="8.42578125" customWidth="1"/>
    <col min="2311" max="2311" width="7.85546875" customWidth="1"/>
    <col min="2312" max="2312" width="8" customWidth="1"/>
    <col min="2313" max="2313" width="8.28515625" customWidth="1"/>
    <col min="2314" max="2314" width="8" customWidth="1"/>
    <col min="2315" max="2315" width="8.140625" customWidth="1"/>
    <col min="2316" max="2317" width="8.85546875" customWidth="1"/>
    <col min="2318" max="2319" width="8.42578125" customWidth="1"/>
    <col min="2320" max="2320" width="8" customWidth="1"/>
    <col min="2561" max="2561" width="2.28515625" customWidth="1"/>
    <col min="2562" max="2562" width="31.28515625" customWidth="1"/>
    <col min="2563" max="2563" width="9.140625" customWidth="1"/>
    <col min="2564" max="2566" width="8.42578125" customWidth="1"/>
    <col min="2567" max="2567" width="7.85546875" customWidth="1"/>
    <col min="2568" max="2568" width="8" customWidth="1"/>
    <col min="2569" max="2569" width="8.28515625" customWidth="1"/>
    <col min="2570" max="2570" width="8" customWidth="1"/>
    <col min="2571" max="2571" width="8.140625" customWidth="1"/>
    <col min="2572" max="2573" width="8.85546875" customWidth="1"/>
    <col min="2574" max="2575" width="8.42578125" customWidth="1"/>
    <col min="2576" max="2576" width="8" customWidth="1"/>
    <col min="2817" max="2817" width="2.28515625" customWidth="1"/>
    <col min="2818" max="2818" width="31.28515625" customWidth="1"/>
    <col min="2819" max="2819" width="9.140625" customWidth="1"/>
    <col min="2820" max="2822" width="8.42578125" customWidth="1"/>
    <col min="2823" max="2823" width="7.85546875" customWidth="1"/>
    <col min="2824" max="2824" width="8" customWidth="1"/>
    <col min="2825" max="2825" width="8.28515625" customWidth="1"/>
    <col min="2826" max="2826" width="8" customWidth="1"/>
    <col min="2827" max="2827" width="8.140625" customWidth="1"/>
    <col min="2828" max="2829" width="8.85546875" customWidth="1"/>
    <col min="2830" max="2831" width="8.42578125" customWidth="1"/>
    <col min="2832" max="2832" width="8" customWidth="1"/>
    <col min="3073" max="3073" width="2.28515625" customWidth="1"/>
    <col min="3074" max="3074" width="31.28515625" customWidth="1"/>
    <col min="3075" max="3075" width="9.140625" customWidth="1"/>
    <col min="3076" max="3078" width="8.42578125" customWidth="1"/>
    <col min="3079" max="3079" width="7.85546875" customWidth="1"/>
    <col min="3080" max="3080" width="8" customWidth="1"/>
    <col min="3081" max="3081" width="8.28515625" customWidth="1"/>
    <col min="3082" max="3082" width="8" customWidth="1"/>
    <col min="3083" max="3083" width="8.140625" customWidth="1"/>
    <col min="3084" max="3085" width="8.85546875" customWidth="1"/>
    <col min="3086" max="3087" width="8.42578125" customWidth="1"/>
    <col min="3088" max="3088" width="8" customWidth="1"/>
    <col min="3329" max="3329" width="2.28515625" customWidth="1"/>
    <col min="3330" max="3330" width="31.28515625" customWidth="1"/>
    <col min="3331" max="3331" width="9.140625" customWidth="1"/>
    <col min="3332" max="3334" width="8.42578125" customWidth="1"/>
    <col min="3335" max="3335" width="7.85546875" customWidth="1"/>
    <col min="3336" max="3336" width="8" customWidth="1"/>
    <col min="3337" max="3337" width="8.28515625" customWidth="1"/>
    <col min="3338" max="3338" width="8" customWidth="1"/>
    <col min="3339" max="3339" width="8.140625" customWidth="1"/>
    <col min="3340" max="3341" width="8.85546875" customWidth="1"/>
    <col min="3342" max="3343" width="8.42578125" customWidth="1"/>
    <col min="3344" max="3344" width="8" customWidth="1"/>
    <col min="3585" max="3585" width="2.28515625" customWidth="1"/>
    <col min="3586" max="3586" width="31.28515625" customWidth="1"/>
    <col min="3587" max="3587" width="9.140625" customWidth="1"/>
    <col min="3588" max="3590" width="8.42578125" customWidth="1"/>
    <col min="3591" max="3591" width="7.85546875" customWidth="1"/>
    <col min="3592" max="3592" width="8" customWidth="1"/>
    <col min="3593" max="3593" width="8.28515625" customWidth="1"/>
    <col min="3594" max="3594" width="8" customWidth="1"/>
    <col min="3595" max="3595" width="8.140625" customWidth="1"/>
    <col min="3596" max="3597" width="8.85546875" customWidth="1"/>
    <col min="3598" max="3599" width="8.42578125" customWidth="1"/>
    <col min="3600" max="3600" width="8" customWidth="1"/>
    <col min="3841" max="3841" width="2.28515625" customWidth="1"/>
    <col min="3842" max="3842" width="31.28515625" customWidth="1"/>
    <col min="3843" max="3843" width="9.140625" customWidth="1"/>
    <col min="3844" max="3846" width="8.42578125" customWidth="1"/>
    <col min="3847" max="3847" width="7.85546875" customWidth="1"/>
    <col min="3848" max="3848" width="8" customWidth="1"/>
    <col min="3849" max="3849" width="8.28515625" customWidth="1"/>
    <col min="3850" max="3850" width="8" customWidth="1"/>
    <col min="3851" max="3851" width="8.140625" customWidth="1"/>
    <col min="3852" max="3853" width="8.85546875" customWidth="1"/>
    <col min="3854" max="3855" width="8.42578125" customWidth="1"/>
    <col min="3856" max="3856" width="8" customWidth="1"/>
    <col min="4097" max="4097" width="2.28515625" customWidth="1"/>
    <col min="4098" max="4098" width="31.28515625" customWidth="1"/>
    <col min="4099" max="4099" width="9.140625" customWidth="1"/>
    <col min="4100" max="4102" width="8.42578125" customWidth="1"/>
    <col min="4103" max="4103" width="7.85546875" customWidth="1"/>
    <col min="4104" max="4104" width="8" customWidth="1"/>
    <col min="4105" max="4105" width="8.28515625" customWidth="1"/>
    <col min="4106" max="4106" width="8" customWidth="1"/>
    <col min="4107" max="4107" width="8.140625" customWidth="1"/>
    <col min="4108" max="4109" width="8.85546875" customWidth="1"/>
    <col min="4110" max="4111" width="8.42578125" customWidth="1"/>
    <col min="4112" max="4112" width="8" customWidth="1"/>
    <col min="4353" max="4353" width="2.28515625" customWidth="1"/>
    <col min="4354" max="4354" width="31.28515625" customWidth="1"/>
    <col min="4355" max="4355" width="9.140625" customWidth="1"/>
    <col min="4356" max="4358" width="8.42578125" customWidth="1"/>
    <col min="4359" max="4359" width="7.85546875" customWidth="1"/>
    <col min="4360" max="4360" width="8" customWidth="1"/>
    <col min="4361" max="4361" width="8.28515625" customWidth="1"/>
    <col min="4362" max="4362" width="8" customWidth="1"/>
    <col min="4363" max="4363" width="8.140625" customWidth="1"/>
    <col min="4364" max="4365" width="8.85546875" customWidth="1"/>
    <col min="4366" max="4367" width="8.42578125" customWidth="1"/>
    <col min="4368" max="4368" width="8" customWidth="1"/>
    <col min="4609" max="4609" width="2.28515625" customWidth="1"/>
    <col min="4610" max="4610" width="31.28515625" customWidth="1"/>
    <col min="4611" max="4611" width="9.140625" customWidth="1"/>
    <col min="4612" max="4614" width="8.42578125" customWidth="1"/>
    <col min="4615" max="4615" width="7.85546875" customWidth="1"/>
    <col min="4616" max="4616" width="8" customWidth="1"/>
    <col min="4617" max="4617" width="8.28515625" customWidth="1"/>
    <col min="4618" max="4618" width="8" customWidth="1"/>
    <col min="4619" max="4619" width="8.140625" customWidth="1"/>
    <col min="4620" max="4621" width="8.85546875" customWidth="1"/>
    <col min="4622" max="4623" width="8.42578125" customWidth="1"/>
    <col min="4624" max="4624" width="8" customWidth="1"/>
    <col min="4865" max="4865" width="2.28515625" customWidth="1"/>
    <col min="4866" max="4866" width="31.28515625" customWidth="1"/>
    <col min="4867" max="4867" width="9.140625" customWidth="1"/>
    <col min="4868" max="4870" width="8.42578125" customWidth="1"/>
    <col min="4871" max="4871" width="7.85546875" customWidth="1"/>
    <col min="4872" max="4872" width="8" customWidth="1"/>
    <col min="4873" max="4873" width="8.28515625" customWidth="1"/>
    <col min="4874" max="4874" width="8" customWidth="1"/>
    <col min="4875" max="4875" width="8.140625" customWidth="1"/>
    <col min="4876" max="4877" width="8.85546875" customWidth="1"/>
    <col min="4878" max="4879" width="8.42578125" customWidth="1"/>
    <col min="4880" max="4880" width="8" customWidth="1"/>
    <col min="5121" max="5121" width="2.28515625" customWidth="1"/>
    <col min="5122" max="5122" width="31.28515625" customWidth="1"/>
    <col min="5123" max="5123" width="9.140625" customWidth="1"/>
    <col min="5124" max="5126" width="8.42578125" customWidth="1"/>
    <col min="5127" max="5127" width="7.85546875" customWidth="1"/>
    <col min="5128" max="5128" width="8" customWidth="1"/>
    <col min="5129" max="5129" width="8.28515625" customWidth="1"/>
    <col min="5130" max="5130" width="8" customWidth="1"/>
    <col min="5131" max="5131" width="8.140625" customWidth="1"/>
    <col min="5132" max="5133" width="8.85546875" customWidth="1"/>
    <col min="5134" max="5135" width="8.42578125" customWidth="1"/>
    <col min="5136" max="5136" width="8" customWidth="1"/>
    <col min="5377" max="5377" width="2.28515625" customWidth="1"/>
    <col min="5378" max="5378" width="31.28515625" customWidth="1"/>
    <col min="5379" max="5379" width="9.140625" customWidth="1"/>
    <col min="5380" max="5382" width="8.42578125" customWidth="1"/>
    <col min="5383" max="5383" width="7.85546875" customWidth="1"/>
    <col min="5384" max="5384" width="8" customWidth="1"/>
    <col min="5385" max="5385" width="8.28515625" customWidth="1"/>
    <col min="5386" max="5386" width="8" customWidth="1"/>
    <col min="5387" max="5387" width="8.140625" customWidth="1"/>
    <col min="5388" max="5389" width="8.85546875" customWidth="1"/>
    <col min="5390" max="5391" width="8.42578125" customWidth="1"/>
    <col min="5392" max="5392" width="8" customWidth="1"/>
    <col min="5633" max="5633" width="2.28515625" customWidth="1"/>
    <col min="5634" max="5634" width="31.28515625" customWidth="1"/>
    <col min="5635" max="5635" width="9.140625" customWidth="1"/>
    <col min="5636" max="5638" width="8.42578125" customWidth="1"/>
    <col min="5639" max="5639" width="7.85546875" customWidth="1"/>
    <col min="5640" max="5640" width="8" customWidth="1"/>
    <col min="5641" max="5641" width="8.28515625" customWidth="1"/>
    <col min="5642" max="5642" width="8" customWidth="1"/>
    <col min="5643" max="5643" width="8.140625" customWidth="1"/>
    <col min="5644" max="5645" width="8.85546875" customWidth="1"/>
    <col min="5646" max="5647" width="8.42578125" customWidth="1"/>
    <col min="5648" max="5648" width="8" customWidth="1"/>
    <col min="5889" max="5889" width="2.28515625" customWidth="1"/>
    <col min="5890" max="5890" width="31.28515625" customWidth="1"/>
    <col min="5891" max="5891" width="9.140625" customWidth="1"/>
    <col min="5892" max="5894" width="8.42578125" customWidth="1"/>
    <col min="5895" max="5895" width="7.85546875" customWidth="1"/>
    <col min="5896" max="5896" width="8" customWidth="1"/>
    <col min="5897" max="5897" width="8.28515625" customWidth="1"/>
    <col min="5898" max="5898" width="8" customWidth="1"/>
    <col min="5899" max="5899" width="8.140625" customWidth="1"/>
    <col min="5900" max="5901" width="8.85546875" customWidth="1"/>
    <col min="5902" max="5903" width="8.42578125" customWidth="1"/>
    <col min="5904" max="5904" width="8" customWidth="1"/>
    <col min="6145" max="6145" width="2.28515625" customWidth="1"/>
    <col min="6146" max="6146" width="31.28515625" customWidth="1"/>
    <col min="6147" max="6147" width="9.140625" customWidth="1"/>
    <col min="6148" max="6150" width="8.42578125" customWidth="1"/>
    <col min="6151" max="6151" width="7.85546875" customWidth="1"/>
    <col min="6152" max="6152" width="8" customWidth="1"/>
    <col min="6153" max="6153" width="8.28515625" customWidth="1"/>
    <col min="6154" max="6154" width="8" customWidth="1"/>
    <col min="6155" max="6155" width="8.140625" customWidth="1"/>
    <col min="6156" max="6157" width="8.85546875" customWidth="1"/>
    <col min="6158" max="6159" width="8.42578125" customWidth="1"/>
    <col min="6160" max="6160" width="8" customWidth="1"/>
    <col min="6401" max="6401" width="2.28515625" customWidth="1"/>
    <col min="6402" max="6402" width="31.28515625" customWidth="1"/>
    <col min="6403" max="6403" width="9.140625" customWidth="1"/>
    <col min="6404" max="6406" width="8.42578125" customWidth="1"/>
    <col min="6407" max="6407" width="7.85546875" customWidth="1"/>
    <col min="6408" max="6408" width="8" customWidth="1"/>
    <col min="6409" max="6409" width="8.28515625" customWidth="1"/>
    <col min="6410" max="6410" width="8" customWidth="1"/>
    <col min="6411" max="6411" width="8.140625" customWidth="1"/>
    <col min="6412" max="6413" width="8.85546875" customWidth="1"/>
    <col min="6414" max="6415" width="8.42578125" customWidth="1"/>
    <col min="6416" max="6416" width="8" customWidth="1"/>
    <col min="6657" max="6657" width="2.28515625" customWidth="1"/>
    <col min="6658" max="6658" width="31.28515625" customWidth="1"/>
    <col min="6659" max="6659" width="9.140625" customWidth="1"/>
    <col min="6660" max="6662" width="8.42578125" customWidth="1"/>
    <col min="6663" max="6663" width="7.85546875" customWidth="1"/>
    <col min="6664" max="6664" width="8" customWidth="1"/>
    <col min="6665" max="6665" width="8.28515625" customWidth="1"/>
    <col min="6666" max="6666" width="8" customWidth="1"/>
    <col min="6667" max="6667" width="8.140625" customWidth="1"/>
    <col min="6668" max="6669" width="8.85546875" customWidth="1"/>
    <col min="6670" max="6671" width="8.42578125" customWidth="1"/>
    <col min="6672" max="6672" width="8" customWidth="1"/>
    <col min="6913" max="6913" width="2.28515625" customWidth="1"/>
    <col min="6914" max="6914" width="31.28515625" customWidth="1"/>
    <col min="6915" max="6915" width="9.140625" customWidth="1"/>
    <col min="6916" max="6918" width="8.42578125" customWidth="1"/>
    <col min="6919" max="6919" width="7.85546875" customWidth="1"/>
    <col min="6920" max="6920" width="8" customWidth="1"/>
    <col min="6921" max="6921" width="8.28515625" customWidth="1"/>
    <col min="6922" max="6922" width="8" customWidth="1"/>
    <col min="6923" max="6923" width="8.140625" customWidth="1"/>
    <col min="6924" max="6925" width="8.85546875" customWidth="1"/>
    <col min="6926" max="6927" width="8.42578125" customWidth="1"/>
    <col min="6928" max="6928" width="8" customWidth="1"/>
    <col min="7169" max="7169" width="2.28515625" customWidth="1"/>
    <col min="7170" max="7170" width="31.28515625" customWidth="1"/>
    <col min="7171" max="7171" width="9.140625" customWidth="1"/>
    <col min="7172" max="7174" width="8.42578125" customWidth="1"/>
    <col min="7175" max="7175" width="7.85546875" customWidth="1"/>
    <col min="7176" max="7176" width="8" customWidth="1"/>
    <col min="7177" max="7177" width="8.28515625" customWidth="1"/>
    <col min="7178" max="7178" width="8" customWidth="1"/>
    <col min="7179" max="7179" width="8.140625" customWidth="1"/>
    <col min="7180" max="7181" width="8.85546875" customWidth="1"/>
    <col min="7182" max="7183" width="8.42578125" customWidth="1"/>
    <col min="7184" max="7184" width="8" customWidth="1"/>
    <col min="7425" max="7425" width="2.28515625" customWidth="1"/>
    <col min="7426" max="7426" width="31.28515625" customWidth="1"/>
    <col min="7427" max="7427" width="9.140625" customWidth="1"/>
    <col min="7428" max="7430" width="8.42578125" customWidth="1"/>
    <col min="7431" max="7431" width="7.85546875" customWidth="1"/>
    <col min="7432" max="7432" width="8" customWidth="1"/>
    <col min="7433" max="7433" width="8.28515625" customWidth="1"/>
    <col min="7434" max="7434" width="8" customWidth="1"/>
    <col min="7435" max="7435" width="8.140625" customWidth="1"/>
    <col min="7436" max="7437" width="8.85546875" customWidth="1"/>
    <col min="7438" max="7439" width="8.42578125" customWidth="1"/>
    <col min="7440" max="7440" width="8" customWidth="1"/>
    <col min="7681" max="7681" width="2.28515625" customWidth="1"/>
    <col min="7682" max="7682" width="31.28515625" customWidth="1"/>
    <col min="7683" max="7683" width="9.140625" customWidth="1"/>
    <col min="7684" max="7686" width="8.42578125" customWidth="1"/>
    <col min="7687" max="7687" width="7.85546875" customWidth="1"/>
    <col min="7688" max="7688" width="8" customWidth="1"/>
    <col min="7689" max="7689" width="8.28515625" customWidth="1"/>
    <col min="7690" max="7690" width="8" customWidth="1"/>
    <col min="7691" max="7691" width="8.140625" customWidth="1"/>
    <col min="7692" max="7693" width="8.85546875" customWidth="1"/>
    <col min="7694" max="7695" width="8.42578125" customWidth="1"/>
    <col min="7696" max="7696" width="8" customWidth="1"/>
    <col min="7937" max="7937" width="2.28515625" customWidth="1"/>
    <col min="7938" max="7938" width="31.28515625" customWidth="1"/>
    <col min="7939" max="7939" width="9.140625" customWidth="1"/>
    <col min="7940" max="7942" width="8.42578125" customWidth="1"/>
    <col min="7943" max="7943" width="7.85546875" customWidth="1"/>
    <col min="7944" max="7944" width="8" customWidth="1"/>
    <col min="7945" max="7945" width="8.28515625" customWidth="1"/>
    <col min="7946" max="7946" width="8" customWidth="1"/>
    <col min="7947" max="7947" width="8.140625" customWidth="1"/>
    <col min="7948" max="7949" width="8.85546875" customWidth="1"/>
    <col min="7950" max="7951" width="8.42578125" customWidth="1"/>
    <col min="7952" max="7952" width="8" customWidth="1"/>
    <col min="8193" max="8193" width="2.28515625" customWidth="1"/>
    <col min="8194" max="8194" width="31.28515625" customWidth="1"/>
    <col min="8195" max="8195" width="9.140625" customWidth="1"/>
    <col min="8196" max="8198" width="8.42578125" customWidth="1"/>
    <col min="8199" max="8199" width="7.85546875" customWidth="1"/>
    <col min="8200" max="8200" width="8" customWidth="1"/>
    <col min="8201" max="8201" width="8.28515625" customWidth="1"/>
    <col min="8202" max="8202" width="8" customWidth="1"/>
    <col min="8203" max="8203" width="8.140625" customWidth="1"/>
    <col min="8204" max="8205" width="8.85546875" customWidth="1"/>
    <col min="8206" max="8207" width="8.42578125" customWidth="1"/>
    <col min="8208" max="8208" width="8" customWidth="1"/>
    <col min="8449" max="8449" width="2.28515625" customWidth="1"/>
    <col min="8450" max="8450" width="31.28515625" customWidth="1"/>
    <col min="8451" max="8451" width="9.140625" customWidth="1"/>
    <col min="8452" max="8454" width="8.42578125" customWidth="1"/>
    <col min="8455" max="8455" width="7.85546875" customWidth="1"/>
    <col min="8456" max="8456" width="8" customWidth="1"/>
    <col min="8457" max="8457" width="8.28515625" customWidth="1"/>
    <col min="8458" max="8458" width="8" customWidth="1"/>
    <col min="8459" max="8459" width="8.140625" customWidth="1"/>
    <col min="8460" max="8461" width="8.85546875" customWidth="1"/>
    <col min="8462" max="8463" width="8.42578125" customWidth="1"/>
    <col min="8464" max="8464" width="8" customWidth="1"/>
    <col min="8705" max="8705" width="2.28515625" customWidth="1"/>
    <col min="8706" max="8706" width="31.28515625" customWidth="1"/>
    <col min="8707" max="8707" width="9.140625" customWidth="1"/>
    <col min="8708" max="8710" width="8.42578125" customWidth="1"/>
    <col min="8711" max="8711" width="7.85546875" customWidth="1"/>
    <col min="8712" max="8712" width="8" customWidth="1"/>
    <col min="8713" max="8713" width="8.28515625" customWidth="1"/>
    <col min="8714" max="8714" width="8" customWidth="1"/>
    <col min="8715" max="8715" width="8.140625" customWidth="1"/>
    <col min="8716" max="8717" width="8.85546875" customWidth="1"/>
    <col min="8718" max="8719" width="8.42578125" customWidth="1"/>
    <col min="8720" max="8720" width="8" customWidth="1"/>
    <col min="8961" max="8961" width="2.28515625" customWidth="1"/>
    <col min="8962" max="8962" width="31.28515625" customWidth="1"/>
    <col min="8963" max="8963" width="9.140625" customWidth="1"/>
    <col min="8964" max="8966" width="8.42578125" customWidth="1"/>
    <col min="8967" max="8967" width="7.85546875" customWidth="1"/>
    <col min="8968" max="8968" width="8" customWidth="1"/>
    <col min="8969" max="8969" width="8.28515625" customWidth="1"/>
    <col min="8970" max="8970" width="8" customWidth="1"/>
    <col min="8971" max="8971" width="8.140625" customWidth="1"/>
    <col min="8972" max="8973" width="8.85546875" customWidth="1"/>
    <col min="8974" max="8975" width="8.42578125" customWidth="1"/>
    <col min="8976" max="8976" width="8" customWidth="1"/>
    <col min="9217" max="9217" width="2.28515625" customWidth="1"/>
    <col min="9218" max="9218" width="31.28515625" customWidth="1"/>
    <col min="9219" max="9219" width="9.140625" customWidth="1"/>
    <col min="9220" max="9222" width="8.42578125" customWidth="1"/>
    <col min="9223" max="9223" width="7.85546875" customWidth="1"/>
    <col min="9224" max="9224" width="8" customWidth="1"/>
    <col min="9225" max="9225" width="8.28515625" customWidth="1"/>
    <col min="9226" max="9226" width="8" customWidth="1"/>
    <col min="9227" max="9227" width="8.140625" customWidth="1"/>
    <col min="9228" max="9229" width="8.85546875" customWidth="1"/>
    <col min="9230" max="9231" width="8.42578125" customWidth="1"/>
    <col min="9232" max="9232" width="8" customWidth="1"/>
    <col min="9473" max="9473" width="2.28515625" customWidth="1"/>
    <col min="9474" max="9474" width="31.28515625" customWidth="1"/>
    <col min="9475" max="9475" width="9.140625" customWidth="1"/>
    <col min="9476" max="9478" width="8.42578125" customWidth="1"/>
    <col min="9479" max="9479" width="7.85546875" customWidth="1"/>
    <col min="9480" max="9480" width="8" customWidth="1"/>
    <col min="9481" max="9481" width="8.28515625" customWidth="1"/>
    <col min="9482" max="9482" width="8" customWidth="1"/>
    <col min="9483" max="9483" width="8.140625" customWidth="1"/>
    <col min="9484" max="9485" width="8.85546875" customWidth="1"/>
    <col min="9486" max="9487" width="8.42578125" customWidth="1"/>
    <col min="9488" max="9488" width="8" customWidth="1"/>
    <col min="9729" max="9729" width="2.28515625" customWidth="1"/>
    <col min="9730" max="9730" width="31.28515625" customWidth="1"/>
    <col min="9731" max="9731" width="9.140625" customWidth="1"/>
    <col min="9732" max="9734" width="8.42578125" customWidth="1"/>
    <col min="9735" max="9735" width="7.85546875" customWidth="1"/>
    <col min="9736" max="9736" width="8" customWidth="1"/>
    <col min="9737" max="9737" width="8.28515625" customWidth="1"/>
    <col min="9738" max="9738" width="8" customWidth="1"/>
    <col min="9739" max="9739" width="8.140625" customWidth="1"/>
    <col min="9740" max="9741" width="8.85546875" customWidth="1"/>
    <col min="9742" max="9743" width="8.42578125" customWidth="1"/>
    <col min="9744" max="9744" width="8" customWidth="1"/>
    <col min="9985" max="9985" width="2.28515625" customWidth="1"/>
    <col min="9986" max="9986" width="31.28515625" customWidth="1"/>
    <col min="9987" max="9987" width="9.140625" customWidth="1"/>
    <col min="9988" max="9990" width="8.42578125" customWidth="1"/>
    <col min="9991" max="9991" width="7.85546875" customWidth="1"/>
    <col min="9992" max="9992" width="8" customWidth="1"/>
    <col min="9993" max="9993" width="8.28515625" customWidth="1"/>
    <col min="9994" max="9994" width="8" customWidth="1"/>
    <col min="9995" max="9995" width="8.140625" customWidth="1"/>
    <col min="9996" max="9997" width="8.85546875" customWidth="1"/>
    <col min="9998" max="9999" width="8.42578125" customWidth="1"/>
    <col min="10000" max="10000" width="8" customWidth="1"/>
    <col min="10241" max="10241" width="2.28515625" customWidth="1"/>
    <col min="10242" max="10242" width="31.28515625" customWidth="1"/>
    <col min="10243" max="10243" width="9.140625" customWidth="1"/>
    <col min="10244" max="10246" width="8.42578125" customWidth="1"/>
    <col min="10247" max="10247" width="7.85546875" customWidth="1"/>
    <col min="10248" max="10248" width="8" customWidth="1"/>
    <col min="10249" max="10249" width="8.28515625" customWidth="1"/>
    <col min="10250" max="10250" width="8" customWidth="1"/>
    <col min="10251" max="10251" width="8.140625" customWidth="1"/>
    <col min="10252" max="10253" width="8.85546875" customWidth="1"/>
    <col min="10254" max="10255" width="8.42578125" customWidth="1"/>
    <col min="10256" max="10256" width="8" customWidth="1"/>
    <col min="10497" max="10497" width="2.28515625" customWidth="1"/>
    <col min="10498" max="10498" width="31.28515625" customWidth="1"/>
    <col min="10499" max="10499" width="9.140625" customWidth="1"/>
    <col min="10500" max="10502" width="8.42578125" customWidth="1"/>
    <col min="10503" max="10503" width="7.85546875" customWidth="1"/>
    <col min="10504" max="10504" width="8" customWidth="1"/>
    <col min="10505" max="10505" width="8.28515625" customWidth="1"/>
    <col min="10506" max="10506" width="8" customWidth="1"/>
    <col min="10507" max="10507" width="8.140625" customWidth="1"/>
    <col min="10508" max="10509" width="8.85546875" customWidth="1"/>
    <col min="10510" max="10511" width="8.42578125" customWidth="1"/>
    <col min="10512" max="10512" width="8" customWidth="1"/>
    <col min="10753" max="10753" width="2.28515625" customWidth="1"/>
    <col min="10754" max="10754" width="31.28515625" customWidth="1"/>
    <col min="10755" max="10755" width="9.140625" customWidth="1"/>
    <col min="10756" max="10758" width="8.42578125" customWidth="1"/>
    <col min="10759" max="10759" width="7.85546875" customWidth="1"/>
    <col min="10760" max="10760" width="8" customWidth="1"/>
    <col min="10761" max="10761" width="8.28515625" customWidth="1"/>
    <col min="10762" max="10762" width="8" customWidth="1"/>
    <col min="10763" max="10763" width="8.140625" customWidth="1"/>
    <col min="10764" max="10765" width="8.85546875" customWidth="1"/>
    <col min="10766" max="10767" width="8.42578125" customWidth="1"/>
    <col min="10768" max="10768" width="8" customWidth="1"/>
    <col min="11009" max="11009" width="2.28515625" customWidth="1"/>
    <col min="11010" max="11010" width="31.28515625" customWidth="1"/>
    <col min="11011" max="11011" width="9.140625" customWidth="1"/>
    <col min="11012" max="11014" width="8.42578125" customWidth="1"/>
    <col min="11015" max="11015" width="7.85546875" customWidth="1"/>
    <col min="11016" max="11016" width="8" customWidth="1"/>
    <col min="11017" max="11017" width="8.28515625" customWidth="1"/>
    <col min="11018" max="11018" width="8" customWidth="1"/>
    <col min="11019" max="11019" width="8.140625" customWidth="1"/>
    <col min="11020" max="11021" width="8.85546875" customWidth="1"/>
    <col min="11022" max="11023" width="8.42578125" customWidth="1"/>
    <col min="11024" max="11024" width="8" customWidth="1"/>
    <col min="11265" max="11265" width="2.28515625" customWidth="1"/>
    <col min="11266" max="11266" width="31.28515625" customWidth="1"/>
    <col min="11267" max="11267" width="9.140625" customWidth="1"/>
    <col min="11268" max="11270" width="8.42578125" customWidth="1"/>
    <col min="11271" max="11271" width="7.85546875" customWidth="1"/>
    <col min="11272" max="11272" width="8" customWidth="1"/>
    <col min="11273" max="11273" width="8.28515625" customWidth="1"/>
    <col min="11274" max="11274" width="8" customWidth="1"/>
    <col min="11275" max="11275" width="8.140625" customWidth="1"/>
    <col min="11276" max="11277" width="8.85546875" customWidth="1"/>
    <col min="11278" max="11279" width="8.42578125" customWidth="1"/>
    <col min="11280" max="11280" width="8" customWidth="1"/>
    <col min="11521" max="11521" width="2.28515625" customWidth="1"/>
    <col min="11522" max="11522" width="31.28515625" customWidth="1"/>
    <col min="11523" max="11523" width="9.140625" customWidth="1"/>
    <col min="11524" max="11526" width="8.42578125" customWidth="1"/>
    <col min="11527" max="11527" width="7.85546875" customWidth="1"/>
    <col min="11528" max="11528" width="8" customWidth="1"/>
    <col min="11529" max="11529" width="8.28515625" customWidth="1"/>
    <col min="11530" max="11530" width="8" customWidth="1"/>
    <col min="11531" max="11531" width="8.140625" customWidth="1"/>
    <col min="11532" max="11533" width="8.85546875" customWidth="1"/>
    <col min="11534" max="11535" width="8.42578125" customWidth="1"/>
    <col min="11536" max="11536" width="8" customWidth="1"/>
    <col min="11777" max="11777" width="2.28515625" customWidth="1"/>
    <col min="11778" max="11778" width="31.28515625" customWidth="1"/>
    <col min="11779" max="11779" width="9.140625" customWidth="1"/>
    <col min="11780" max="11782" width="8.42578125" customWidth="1"/>
    <col min="11783" max="11783" width="7.85546875" customWidth="1"/>
    <col min="11784" max="11784" width="8" customWidth="1"/>
    <col min="11785" max="11785" width="8.28515625" customWidth="1"/>
    <col min="11786" max="11786" width="8" customWidth="1"/>
    <col min="11787" max="11787" width="8.140625" customWidth="1"/>
    <col min="11788" max="11789" width="8.85546875" customWidth="1"/>
    <col min="11790" max="11791" width="8.42578125" customWidth="1"/>
    <col min="11792" max="11792" width="8" customWidth="1"/>
    <col min="12033" max="12033" width="2.28515625" customWidth="1"/>
    <col min="12034" max="12034" width="31.28515625" customWidth="1"/>
    <col min="12035" max="12035" width="9.140625" customWidth="1"/>
    <col min="12036" max="12038" width="8.42578125" customWidth="1"/>
    <col min="12039" max="12039" width="7.85546875" customWidth="1"/>
    <col min="12040" max="12040" width="8" customWidth="1"/>
    <col min="12041" max="12041" width="8.28515625" customWidth="1"/>
    <col min="12042" max="12042" width="8" customWidth="1"/>
    <col min="12043" max="12043" width="8.140625" customWidth="1"/>
    <col min="12044" max="12045" width="8.85546875" customWidth="1"/>
    <col min="12046" max="12047" width="8.42578125" customWidth="1"/>
    <col min="12048" max="12048" width="8" customWidth="1"/>
    <col min="12289" max="12289" width="2.28515625" customWidth="1"/>
    <col min="12290" max="12290" width="31.28515625" customWidth="1"/>
    <col min="12291" max="12291" width="9.140625" customWidth="1"/>
    <col min="12292" max="12294" width="8.42578125" customWidth="1"/>
    <col min="12295" max="12295" width="7.85546875" customWidth="1"/>
    <col min="12296" max="12296" width="8" customWidth="1"/>
    <col min="12297" max="12297" width="8.28515625" customWidth="1"/>
    <col min="12298" max="12298" width="8" customWidth="1"/>
    <col min="12299" max="12299" width="8.140625" customWidth="1"/>
    <col min="12300" max="12301" width="8.85546875" customWidth="1"/>
    <col min="12302" max="12303" width="8.42578125" customWidth="1"/>
    <col min="12304" max="12304" width="8" customWidth="1"/>
    <col min="12545" max="12545" width="2.28515625" customWidth="1"/>
    <col min="12546" max="12546" width="31.28515625" customWidth="1"/>
    <col min="12547" max="12547" width="9.140625" customWidth="1"/>
    <col min="12548" max="12550" width="8.42578125" customWidth="1"/>
    <col min="12551" max="12551" width="7.85546875" customWidth="1"/>
    <col min="12552" max="12552" width="8" customWidth="1"/>
    <col min="12553" max="12553" width="8.28515625" customWidth="1"/>
    <col min="12554" max="12554" width="8" customWidth="1"/>
    <col min="12555" max="12555" width="8.140625" customWidth="1"/>
    <col min="12556" max="12557" width="8.85546875" customWidth="1"/>
    <col min="12558" max="12559" width="8.42578125" customWidth="1"/>
    <col min="12560" max="12560" width="8" customWidth="1"/>
    <col min="12801" max="12801" width="2.28515625" customWidth="1"/>
    <col min="12802" max="12802" width="31.28515625" customWidth="1"/>
    <col min="12803" max="12803" width="9.140625" customWidth="1"/>
    <col min="12804" max="12806" width="8.42578125" customWidth="1"/>
    <col min="12807" max="12807" width="7.85546875" customWidth="1"/>
    <col min="12808" max="12808" width="8" customWidth="1"/>
    <col min="12809" max="12809" width="8.28515625" customWidth="1"/>
    <col min="12810" max="12810" width="8" customWidth="1"/>
    <col min="12811" max="12811" width="8.140625" customWidth="1"/>
    <col min="12812" max="12813" width="8.85546875" customWidth="1"/>
    <col min="12814" max="12815" width="8.42578125" customWidth="1"/>
    <col min="12816" max="12816" width="8" customWidth="1"/>
    <col min="13057" max="13057" width="2.28515625" customWidth="1"/>
    <col min="13058" max="13058" width="31.28515625" customWidth="1"/>
    <col min="13059" max="13059" width="9.140625" customWidth="1"/>
    <col min="13060" max="13062" width="8.42578125" customWidth="1"/>
    <col min="13063" max="13063" width="7.85546875" customWidth="1"/>
    <col min="13064" max="13064" width="8" customWidth="1"/>
    <col min="13065" max="13065" width="8.28515625" customWidth="1"/>
    <col min="13066" max="13066" width="8" customWidth="1"/>
    <col min="13067" max="13067" width="8.140625" customWidth="1"/>
    <col min="13068" max="13069" width="8.85546875" customWidth="1"/>
    <col min="13070" max="13071" width="8.42578125" customWidth="1"/>
    <col min="13072" max="13072" width="8" customWidth="1"/>
    <col min="13313" max="13313" width="2.28515625" customWidth="1"/>
    <col min="13314" max="13314" width="31.28515625" customWidth="1"/>
    <col min="13315" max="13315" width="9.140625" customWidth="1"/>
    <col min="13316" max="13318" width="8.42578125" customWidth="1"/>
    <col min="13319" max="13319" width="7.85546875" customWidth="1"/>
    <col min="13320" max="13320" width="8" customWidth="1"/>
    <col min="13321" max="13321" width="8.28515625" customWidth="1"/>
    <col min="13322" max="13322" width="8" customWidth="1"/>
    <col min="13323" max="13323" width="8.140625" customWidth="1"/>
    <col min="13324" max="13325" width="8.85546875" customWidth="1"/>
    <col min="13326" max="13327" width="8.42578125" customWidth="1"/>
    <col min="13328" max="13328" width="8" customWidth="1"/>
    <col min="13569" max="13569" width="2.28515625" customWidth="1"/>
    <col min="13570" max="13570" width="31.28515625" customWidth="1"/>
    <col min="13571" max="13571" width="9.140625" customWidth="1"/>
    <col min="13572" max="13574" width="8.42578125" customWidth="1"/>
    <col min="13575" max="13575" width="7.85546875" customWidth="1"/>
    <col min="13576" max="13576" width="8" customWidth="1"/>
    <col min="13577" max="13577" width="8.28515625" customWidth="1"/>
    <col min="13578" max="13578" width="8" customWidth="1"/>
    <col min="13579" max="13579" width="8.140625" customWidth="1"/>
    <col min="13580" max="13581" width="8.85546875" customWidth="1"/>
    <col min="13582" max="13583" width="8.42578125" customWidth="1"/>
    <col min="13584" max="13584" width="8" customWidth="1"/>
    <col min="13825" max="13825" width="2.28515625" customWidth="1"/>
    <col min="13826" max="13826" width="31.28515625" customWidth="1"/>
    <col min="13827" max="13827" width="9.140625" customWidth="1"/>
    <col min="13828" max="13830" width="8.42578125" customWidth="1"/>
    <col min="13831" max="13831" width="7.85546875" customWidth="1"/>
    <col min="13832" max="13832" width="8" customWidth="1"/>
    <col min="13833" max="13833" width="8.28515625" customWidth="1"/>
    <col min="13834" max="13834" width="8" customWidth="1"/>
    <col min="13835" max="13835" width="8.140625" customWidth="1"/>
    <col min="13836" max="13837" width="8.85546875" customWidth="1"/>
    <col min="13838" max="13839" width="8.42578125" customWidth="1"/>
    <col min="13840" max="13840" width="8" customWidth="1"/>
    <col min="14081" max="14081" width="2.28515625" customWidth="1"/>
    <col min="14082" max="14082" width="31.28515625" customWidth="1"/>
    <col min="14083" max="14083" width="9.140625" customWidth="1"/>
    <col min="14084" max="14086" width="8.42578125" customWidth="1"/>
    <col min="14087" max="14087" width="7.85546875" customWidth="1"/>
    <col min="14088" max="14088" width="8" customWidth="1"/>
    <col min="14089" max="14089" width="8.28515625" customWidth="1"/>
    <col min="14090" max="14090" width="8" customWidth="1"/>
    <col min="14091" max="14091" width="8.140625" customWidth="1"/>
    <col min="14092" max="14093" width="8.85546875" customWidth="1"/>
    <col min="14094" max="14095" width="8.42578125" customWidth="1"/>
    <col min="14096" max="14096" width="8" customWidth="1"/>
    <col min="14337" max="14337" width="2.28515625" customWidth="1"/>
    <col min="14338" max="14338" width="31.28515625" customWidth="1"/>
    <col min="14339" max="14339" width="9.140625" customWidth="1"/>
    <col min="14340" max="14342" width="8.42578125" customWidth="1"/>
    <col min="14343" max="14343" width="7.85546875" customWidth="1"/>
    <col min="14344" max="14344" width="8" customWidth="1"/>
    <col min="14345" max="14345" width="8.28515625" customWidth="1"/>
    <col min="14346" max="14346" width="8" customWidth="1"/>
    <col min="14347" max="14347" width="8.140625" customWidth="1"/>
    <col min="14348" max="14349" width="8.85546875" customWidth="1"/>
    <col min="14350" max="14351" width="8.42578125" customWidth="1"/>
    <col min="14352" max="14352" width="8" customWidth="1"/>
    <col min="14593" max="14593" width="2.28515625" customWidth="1"/>
    <col min="14594" max="14594" width="31.28515625" customWidth="1"/>
    <col min="14595" max="14595" width="9.140625" customWidth="1"/>
    <col min="14596" max="14598" width="8.42578125" customWidth="1"/>
    <col min="14599" max="14599" width="7.85546875" customWidth="1"/>
    <col min="14600" max="14600" width="8" customWidth="1"/>
    <col min="14601" max="14601" width="8.28515625" customWidth="1"/>
    <col min="14602" max="14602" width="8" customWidth="1"/>
    <col min="14603" max="14603" width="8.140625" customWidth="1"/>
    <col min="14604" max="14605" width="8.85546875" customWidth="1"/>
    <col min="14606" max="14607" width="8.42578125" customWidth="1"/>
    <col min="14608" max="14608" width="8" customWidth="1"/>
    <col min="14849" max="14849" width="2.28515625" customWidth="1"/>
    <col min="14850" max="14850" width="31.28515625" customWidth="1"/>
    <col min="14851" max="14851" width="9.140625" customWidth="1"/>
    <col min="14852" max="14854" width="8.42578125" customWidth="1"/>
    <col min="14855" max="14855" width="7.85546875" customWidth="1"/>
    <col min="14856" max="14856" width="8" customWidth="1"/>
    <col min="14857" max="14857" width="8.28515625" customWidth="1"/>
    <col min="14858" max="14858" width="8" customWidth="1"/>
    <col min="14859" max="14859" width="8.140625" customWidth="1"/>
    <col min="14860" max="14861" width="8.85546875" customWidth="1"/>
    <col min="14862" max="14863" width="8.42578125" customWidth="1"/>
    <col min="14864" max="14864" width="8" customWidth="1"/>
    <col min="15105" max="15105" width="2.28515625" customWidth="1"/>
    <col min="15106" max="15106" width="31.28515625" customWidth="1"/>
    <col min="15107" max="15107" width="9.140625" customWidth="1"/>
    <col min="15108" max="15110" width="8.42578125" customWidth="1"/>
    <col min="15111" max="15111" width="7.85546875" customWidth="1"/>
    <col min="15112" max="15112" width="8" customWidth="1"/>
    <col min="15113" max="15113" width="8.28515625" customWidth="1"/>
    <col min="15114" max="15114" width="8" customWidth="1"/>
    <col min="15115" max="15115" width="8.140625" customWidth="1"/>
    <col min="15116" max="15117" width="8.85546875" customWidth="1"/>
    <col min="15118" max="15119" width="8.42578125" customWidth="1"/>
    <col min="15120" max="15120" width="8" customWidth="1"/>
    <col min="15361" max="15361" width="2.28515625" customWidth="1"/>
    <col min="15362" max="15362" width="31.28515625" customWidth="1"/>
    <col min="15363" max="15363" width="9.140625" customWidth="1"/>
    <col min="15364" max="15366" width="8.42578125" customWidth="1"/>
    <col min="15367" max="15367" width="7.85546875" customWidth="1"/>
    <col min="15368" max="15368" width="8" customWidth="1"/>
    <col min="15369" max="15369" width="8.28515625" customWidth="1"/>
    <col min="15370" max="15370" width="8" customWidth="1"/>
    <col min="15371" max="15371" width="8.140625" customWidth="1"/>
    <col min="15372" max="15373" width="8.85546875" customWidth="1"/>
    <col min="15374" max="15375" width="8.42578125" customWidth="1"/>
    <col min="15376" max="15376" width="8" customWidth="1"/>
    <col min="15617" max="15617" width="2.28515625" customWidth="1"/>
    <col min="15618" max="15618" width="31.28515625" customWidth="1"/>
    <col min="15619" max="15619" width="9.140625" customWidth="1"/>
    <col min="15620" max="15622" width="8.42578125" customWidth="1"/>
    <col min="15623" max="15623" width="7.85546875" customWidth="1"/>
    <col min="15624" max="15624" width="8" customWidth="1"/>
    <col min="15625" max="15625" width="8.28515625" customWidth="1"/>
    <col min="15626" max="15626" width="8" customWidth="1"/>
    <col min="15627" max="15627" width="8.140625" customWidth="1"/>
    <col min="15628" max="15629" width="8.85546875" customWidth="1"/>
    <col min="15630" max="15631" width="8.42578125" customWidth="1"/>
    <col min="15632" max="15632" width="8" customWidth="1"/>
    <col min="15873" max="15873" width="2.28515625" customWidth="1"/>
    <col min="15874" max="15874" width="31.28515625" customWidth="1"/>
    <col min="15875" max="15875" width="9.140625" customWidth="1"/>
    <col min="15876" max="15878" width="8.42578125" customWidth="1"/>
    <col min="15879" max="15879" width="7.85546875" customWidth="1"/>
    <col min="15880" max="15880" width="8" customWidth="1"/>
    <col min="15881" max="15881" width="8.28515625" customWidth="1"/>
    <col min="15882" max="15882" width="8" customWidth="1"/>
    <col min="15883" max="15883" width="8.140625" customWidth="1"/>
    <col min="15884" max="15885" width="8.85546875" customWidth="1"/>
    <col min="15886" max="15887" width="8.42578125" customWidth="1"/>
    <col min="15888" max="15888" width="8" customWidth="1"/>
    <col min="16129" max="16129" width="2.28515625" customWidth="1"/>
    <col min="16130" max="16130" width="31.28515625" customWidth="1"/>
    <col min="16131" max="16131" width="9.140625" customWidth="1"/>
    <col min="16132" max="16134" width="8.42578125" customWidth="1"/>
    <col min="16135" max="16135" width="7.85546875" customWidth="1"/>
    <col min="16136" max="16136" width="8" customWidth="1"/>
    <col min="16137" max="16137" width="8.28515625" customWidth="1"/>
    <col min="16138" max="16138" width="8" customWidth="1"/>
    <col min="16139" max="16139" width="8.140625" customWidth="1"/>
    <col min="16140" max="16141" width="8.85546875" customWidth="1"/>
    <col min="16142" max="16143" width="8.42578125" customWidth="1"/>
    <col min="16144" max="16144" width="8" customWidth="1"/>
  </cols>
  <sheetData>
    <row r="9" spans="2:15" x14ac:dyDescent="0.25">
      <c r="B9" s="41" t="s">
        <v>0</v>
      </c>
      <c r="C9" s="42"/>
      <c r="D9" s="42"/>
      <c r="E9" s="42"/>
      <c r="F9" s="42"/>
      <c r="G9" s="42"/>
      <c r="H9" s="42"/>
      <c r="I9" s="42"/>
      <c r="J9" s="42"/>
      <c r="K9" s="42"/>
      <c r="L9" s="42"/>
      <c r="M9" s="42"/>
      <c r="N9" s="42"/>
      <c r="O9" s="42"/>
    </row>
    <row r="10" spans="2:15" x14ac:dyDescent="0.25">
      <c r="B10" s="2"/>
    </row>
    <row r="11" spans="2:15" x14ac:dyDescent="0.25">
      <c r="B11" s="2"/>
    </row>
    <row r="12" spans="2:15" ht="19.5" customHeight="1" x14ac:dyDescent="0.25">
      <c r="B12" s="3" t="s">
        <v>1</v>
      </c>
      <c r="C12" s="4">
        <f>+C20+I19+O20</f>
        <v>1</v>
      </c>
      <c r="D12" s="5" t="str">
        <f>+IF(C12&lt;100%," completar hasta llegar al 100% !!!",+IF(C12=100%,"PONDERACION COMPLETA","HAS SUPERADO EL 100% !!! REVISA TU PONDERACION Y REDUCE PUNTUACIONES HASTA LLEGAR AL 100%"))</f>
        <v>PONDERACION COMPLETA</v>
      </c>
    </row>
    <row r="13" spans="2:15" x14ac:dyDescent="0.25">
      <c r="B13" s="2"/>
    </row>
    <row r="14" spans="2:15" ht="15.75" thickBot="1" x14ac:dyDescent="0.3">
      <c r="B14" s="6" t="s">
        <v>2</v>
      </c>
      <c r="C14" s="7"/>
      <c r="E14" s="6" t="s">
        <v>3</v>
      </c>
      <c r="F14" s="7"/>
      <c r="G14" s="8"/>
      <c r="H14" s="7"/>
      <c r="I14" s="8"/>
      <c r="K14" s="6" t="s">
        <v>4</v>
      </c>
      <c r="L14" s="7"/>
      <c r="M14" s="7"/>
      <c r="N14" s="1"/>
      <c r="O14" s="1"/>
    </row>
    <row r="15" spans="2:15" ht="15.75" thickBot="1" x14ac:dyDescent="0.3">
      <c r="B15" s="9" t="s">
        <v>5</v>
      </c>
      <c r="C15" s="10">
        <v>0.25</v>
      </c>
      <c r="E15" s="9" t="s">
        <v>72</v>
      </c>
      <c r="I15" s="11">
        <v>0.35</v>
      </c>
      <c r="K15" s="9" t="s">
        <v>69</v>
      </c>
      <c r="O15" s="10">
        <v>0.1</v>
      </c>
    </row>
    <row r="16" spans="2:15" ht="15.75" thickBot="1" x14ac:dyDescent="0.3">
      <c r="B16" s="9" t="s">
        <v>67</v>
      </c>
      <c r="C16" s="11"/>
      <c r="E16" s="9" t="s">
        <v>8</v>
      </c>
      <c r="I16" s="11"/>
      <c r="K16" s="9" t="s">
        <v>70</v>
      </c>
      <c r="O16" s="11">
        <v>0.05</v>
      </c>
    </row>
    <row r="17" spans="2:15" ht="15.75" thickBot="1" x14ac:dyDescent="0.3">
      <c r="B17" s="9" t="s">
        <v>10</v>
      </c>
      <c r="C17" s="11"/>
      <c r="E17" s="9" t="s">
        <v>11</v>
      </c>
      <c r="I17" s="11">
        <v>0.05</v>
      </c>
      <c r="K17" s="9" t="s">
        <v>71</v>
      </c>
      <c r="O17" s="11"/>
    </row>
    <row r="18" spans="2:15" ht="15.75" thickBot="1" x14ac:dyDescent="0.3">
      <c r="B18" s="9" t="s">
        <v>68</v>
      </c>
      <c r="C18" s="11"/>
      <c r="E18" s="9" t="s">
        <v>14</v>
      </c>
      <c r="I18" s="11">
        <v>0.05</v>
      </c>
      <c r="K18" s="9" t="s">
        <v>15</v>
      </c>
      <c r="O18" s="11"/>
    </row>
    <row r="19" spans="2:15" ht="15.75" thickBot="1" x14ac:dyDescent="0.3">
      <c r="B19" s="9" t="s">
        <v>16</v>
      </c>
      <c r="C19" s="11">
        <v>0.1</v>
      </c>
      <c r="E19" s="12" t="s">
        <v>17</v>
      </c>
      <c r="I19" s="13">
        <f>SUM(I15:I18)</f>
        <v>0.44999999999999996</v>
      </c>
      <c r="K19" s="9" t="s">
        <v>18</v>
      </c>
      <c r="O19" s="11">
        <v>0.05</v>
      </c>
    </row>
    <row r="20" spans="2:15" ht="15.75" thickBot="1" x14ac:dyDescent="0.3">
      <c r="B20" s="12" t="s">
        <v>19</v>
      </c>
      <c r="C20" s="13">
        <f>SUM(C15:C19)</f>
        <v>0.35</v>
      </c>
      <c r="K20" s="12" t="s">
        <v>20</v>
      </c>
      <c r="O20" s="13">
        <f>SUM(O15:O19)</f>
        <v>0.2</v>
      </c>
    </row>
    <row r="21" spans="2:15" x14ac:dyDescent="0.25">
      <c r="B21" s="2"/>
    </row>
    <row r="23" spans="2:15" x14ac:dyDescent="0.25">
      <c r="B23" s="41" t="s">
        <v>21</v>
      </c>
      <c r="C23" s="42"/>
      <c r="D23" s="42"/>
      <c r="E23" s="42"/>
      <c r="F23" s="42"/>
      <c r="G23" s="42"/>
      <c r="H23" s="42"/>
      <c r="I23" s="42"/>
      <c r="J23" s="42"/>
      <c r="K23" s="42"/>
      <c r="L23" s="42"/>
      <c r="M23" s="42"/>
      <c r="N23" s="42"/>
      <c r="O23" s="42"/>
    </row>
    <row r="24" spans="2:15" x14ac:dyDescent="0.25">
      <c r="B24" s="43"/>
      <c r="C24" s="39"/>
      <c r="D24" s="39"/>
      <c r="E24" s="39"/>
      <c r="F24" s="39"/>
      <c r="G24" s="39"/>
      <c r="H24" s="39"/>
      <c r="I24" s="39"/>
      <c r="J24" s="39"/>
      <c r="K24" s="39"/>
      <c r="L24" s="39"/>
      <c r="M24" s="39"/>
      <c r="N24" s="39"/>
      <c r="O24" s="39"/>
    </row>
    <row r="26" spans="2:15" ht="15.75" thickBot="1" x14ac:dyDescent="0.3">
      <c r="E26" s="6"/>
      <c r="F26" s="6" t="s">
        <v>22</v>
      </c>
    </row>
    <row r="27" spans="2:15" ht="15.75" thickBot="1" x14ac:dyDescent="0.3">
      <c r="E27" s="9" t="s">
        <v>23</v>
      </c>
      <c r="F27" s="103" t="s">
        <v>63</v>
      </c>
      <c r="G27" s="104"/>
      <c r="H27" s="104"/>
      <c r="I27" s="105"/>
    </row>
    <row r="28" spans="2:15" ht="15.75" thickBot="1" x14ac:dyDescent="0.3">
      <c r="E28" s="9" t="s">
        <v>24</v>
      </c>
      <c r="F28" s="103" t="s">
        <v>64</v>
      </c>
      <c r="G28" s="104"/>
      <c r="H28" s="104"/>
      <c r="I28" s="105"/>
    </row>
    <row r="29" spans="2:15" ht="15.75" thickBot="1" x14ac:dyDescent="0.3">
      <c r="B29" s="2"/>
      <c r="E29" s="9" t="s">
        <v>25</v>
      </c>
      <c r="F29" s="103" t="s">
        <v>65</v>
      </c>
      <c r="G29" s="104"/>
      <c r="H29" s="104"/>
      <c r="I29" s="105"/>
    </row>
    <row r="30" spans="2:15" ht="15.75" thickBot="1" x14ac:dyDescent="0.3">
      <c r="B30" s="2"/>
      <c r="E30" s="9" t="s">
        <v>26</v>
      </c>
      <c r="F30" s="103" t="s">
        <v>66</v>
      </c>
      <c r="G30" s="104"/>
      <c r="H30" s="104"/>
      <c r="I30" s="105"/>
    </row>
    <row r="31" spans="2:15" x14ac:dyDescent="0.25">
      <c r="B31" s="2"/>
    </row>
    <row r="32" spans="2:15" x14ac:dyDescent="0.25">
      <c r="B32" s="41" t="s">
        <v>27</v>
      </c>
      <c r="C32" s="42"/>
      <c r="D32" s="42"/>
      <c r="E32" s="42"/>
      <c r="F32" s="42"/>
      <c r="G32" s="42"/>
      <c r="H32" s="42"/>
      <c r="I32" s="42"/>
      <c r="J32" s="42"/>
      <c r="K32" s="42"/>
      <c r="L32" s="42"/>
      <c r="M32" s="42"/>
      <c r="N32" s="42"/>
      <c r="O32" s="42"/>
    </row>
    <row r="33" spans="2:15" x14ac:dyDescent="0.25">
      <c r="B33" s="2"/>
    </row>
    <row r="34" spans="2:15" ht="15.75" thickBot="1" x14ac:dyDescent="0.3">
      <c r="B34" s="2"/>
    </row>
    <row r="35" spans="2:15" ht="30" customHeight="1" x14ac:dyDescent="0.25">
      <c r="B35" s="2"/>
      <c r="K35" s="14"/>
      <c r="L35" s="15" t="s">
        <v>28</v>
      </c>
      <c r="M35" s="16"/>
      <c r="N35" s="16"/>
      <c r="O35" s="17"/>
    </row>
    <row r="36" spans="2:15" ht="84" customHeight="1" thickBot="1" x14ac:dyDescent="0.3">
      <c r="B36" s="6" t="s">
        <v>2</v>
      </c>
      <c r="C36" s="18" t="str">
        <f>+F27</f>
        <v>Proveedor A</v>
      </c>
      <c r="D36" s="18" t="str">
        <f>+F28</f>
        <v>Proveedor B</v>
      </c>
      <c r="E36" s="18" t="str">
        <f>+F29</f>
        <v>Proveedor C</v>
      </c>
      <c r="F36" s="18" t="str">
        <f>+F30</f>
        <v>Proveedor D</v>
      </c>
      <c r="K36" s="19">
        <v>1</v>
      </c>
      <c r="L36" s="20">
        <v>2</v>
      </c>
      <c r="M36" s="20">
        <v>3</v>
      </c>
      <c r="N36" s="20">
        <v>4</v>
      </c>
      <c r="O36" s="21">
        <v>5</v>
      </c>
    </row>
    <row r="37" spans="2:15" ht="15.75" thickBot="1" x14ac:dyDescent="0.3">
      <c r="B37" s="9" t="s">
        <v>5</v>
      </c>
      <c r="C37" s="22">
        <v>3</v>
      </c>
      <c r="D37" s="22">
        <v>2</v>
      </c>
      <c r="E37" s="22">
        <v>5</v>
      </c>
      <c r="F37" s="22">
        <v>4</v>
      </c>
      <c r="H37" s="23" t="str">
        <f>+B37</f>
        <v>Calidad del producto/servicio</v>
      </c>
      <c r="I37" s="24"/>
      <c r="J37" s="24"/>
      <c r="K37" s="25" t="s">
        <v>29</v>
      </c>
      <c r="L37" s="25" t="s">
        <v>30</v>
      </c>
      <c r="M37" s="25" t="s">
        <v>31</v>
      </c>
      <c r="N37" s="25" t="s">
        <v>32</v>
      </c>
      <c r="O37" s="26" t="s">
        <v>33</v>
      </c>
    </row>
    <row r="38" spans="2:15" ht="15.75" thickBot="1" x14ac:dyDescent="0.3">
      <c r="B38" s="9" t="s">
        <v>34</v>
      </c>
      <c r="C38" s="27">
        <v>3</v>
      </c>
      <c r="D38" s="27">
        <v>3</v>
      </c>
      <c r="E38" s="27">
        <v>3</v>
      </c>
      <c r="F38" s="27">
        <v>3</v>
      </c>
      <c r="H38" s="23" t="str">
        <f>+B38</f>
        <v>Capacidad técnica</v>
      </c>
      <c r="I38" s="24"/>
      <c r="J38" s="24"/>
      <c r="K38" s="25" t="s">
        <v>29</v>
      </c>
      <c r="L38" s="25" t="s">
        <v>30</v>
      </c>
      <c r="M38" s="25" t="s">
        <v>31</v>
      </c>
      <c r="N38" s="25" t="s">
        <v>32</v>
      </c>
      <c r="O38" s="26" t="s">
        <v>33</v>
      </c>
    </row>
    <row r="39" spans="2:15" ht="15.75" thickBot="1" x14ac:dyDescent="0.3">
      <c r="B39" s="9" t="s">
        <v>10</v>
      </c>
      <c r="C39" s="27">
        <v>3</v>
      </c>
      <c r="D39" s="27">
        <v>0.04</v>
      </c>
      <c r="E39" s="27">
        <v>0.04</v>
      </c>
      <c r="F39" s="27">
        <v>0.04</v>
      </c>
      <c r="H39" s="23" t="str">
        <f>+B39</f>
        <v>Calidad certificada (ISO o similar)</v>
      </c>
      <c r="I39" s="24"/>
      <c r="J39" s="24"/>
      <c r="K39" s="25" t="s">
        <v>29</v>
      </c>
      <c r="L39" s="25" t="s">
        <v>30</v>
      </c>
      <c r="M39" s="25" t="s">
        <v>35</v>
      </c>
      <c r="N39" s="25" t="s">
        <v>32</v>
      </c>
      <c r="O39" s="26" t="s">
        <v>36</v>
      </c>
    </row>
    <row r="40" spans="2:15" ht="15.75" thickBot="1" x14ac:dyDescent="0.3">
      <c r="B40" s="9" t="s">
        <v>13</v>
      </c>
      <c r="C40" s="27">
        <v>3</v>
      </c>
      <c r="D40" s="27">
        <v>1</v>
      </c>
      <c r="E40" s="27">
        <v>2</v>
      </c>
      <c r="F40" s="27">
        <v>4</v>
      </c>
      <c r="H40" s="23" t="str">
        <f>+B40</f>
        <v>Capacidad de adaptación</v>
      </c>
      <c r="I40" s="24"/>
      <c r="J40" s="24"/>
      <c r="K40" s="25" t="s">
        <v>29</v>
      </c>
      <c r="L40" s="25" t="s">
        <v>30</v>
      </c>
      <c r="M40" s="25" t="s">
        <v>35</v>
      </c>
      <c r="N40" s="25" t="s">
        <v>32</v>
      </c>
      <c r="O40" s="26" t="s">
        <v>36</v>
      </c>
    </row>
    <row r="41" spans="2:15" ht="24.75" thickBot="1" x14ac:dyDescent="0.3">
      <c r="B41" s="9" t="s">
        <v>16</v>
      </c>
      <c r="C41" s="27">
        <v>3</v>
      </c>
      <c r="D41" s="27">
        <v>3</v>
      </c>
      <c r="E41" s="27">
        <v>3</v>
      </c>
      <c r="F41" s="27">
        <v>5</v>
      </c>
      <c r="H41" s="23" t="str">
        <f>+B41</f>
        <v>Plazos de entrega</v>
      </c>
      <c r="I41" s="24"/>
      <c r="J41" s="24"/>
      <c r="K41" s="25" t="s">
        <v>37</v>
      </c>
      <c r="L41" s="25" t="s">
        <v>38</v>
      </c>
      <c r="M41" s="25" t="s">
        <v>39</v>
      </c>
      <c r="N41" s="25" t="s">
        <v>40</v>
      </c>
      <c r="O41" s="26" t="s">
        <v>41</v>
      </c>
    </row>
    <row r="44" spans="2:15" ht="77.25" customHeight="1" thickBot="1" x14ac:dyDescent="0.3">
      <c r="B44" s="6" t="s">
        <v>42</v>
      </c>
      <c r="C44" s="18" t="str">
        <f>+C36</f>
        <v>Proveedor A</v>
      </c>
      <c r="D44" s="18" t="str">
        <f>+D36</f>
        <v>Proveedor B</v>
      </c>
      <c r="E44" s="18" t="str">
        <f>+E36</f>
        <v>Proveedor C</v>
      </c>
      <c r="F44" s="18" t="str">
        <f>+F36</f>
        <v>Proveedor D</v>
      </c>
      <c r="K44" s="19">
        <v>1</v>
      </c>
      <c r="L44" s="20">
        <v>2</v>
      </c>
      <c r="M44" s="20">
        <v>3</v>
      </c>
      <c r="N44" s="20">
        <v>4</v>
      </c>
      <c r="O44" s="21">
        <v>5</v>
      </c>
    </row>
    <row r="45" spans="2:15" ht="24.75" thickBot="1" x14ac:dyDescent="0.3">
      <c r="B45" s="9" t="s">
        <v>6</v>
      </c>
      <c r="C45" s="22">
        <v>2</v>
      </c>
      <c r="D45" s="22">
        <v>4</v>
      </c>
      <c r="E45" s="22">
        <v>3</v>
      </c>
      <c r="F45" s="22">
        <v>5</v>
      </c>
      <c r="H45" s="23" t="str">
        <f>+B45</f>
        <v>Precios</v>
      </c>
      <c r="I45" s="24"/>
      <c r="J45" s="24"/>
      <c r="K45" s="25" t="s">
        <v>37</v>
      </c>
      <c r="L45" s="25" t="s">
        <v>38</v>
      </c>
      <c r="M45" s="25" t="s">
        <v>39</v>
      </c>
      <c r="N45" s="25" t="s">
        <v>40</v>
      </c>
      <c r="O45" s="26" t="s">
        <v>41</v>
      </c>
    </row>
    <row r="46" spans="2:15" ht="24.75" thickBot="1" x14ac:dyDescent="0.3">
      <c r="B46" s="9" t="s">
        <v>8</v>
      </c>
      <c r="C46" s="27">
        <v>5</v>
      </c>
      <c r="D46" s="27">
        <v>4</v>
      </c>
      <c r="E46" s="27">
        <v>3</v>
      </c>
      <c r="F46" s="27">
        <v>2</v>
      </c>
      <c r="H46" s="23" t="str">
        <f>+B46</f>
        <v>Formas y plazos de pago</v>
      </c>
      <c r="I46" s="24"/>
      <c r="J46" s="24"/>
      <c r="K46" s="25" t="s">
        <v>43</v>
      </c>
      <c r="L46" s="25" t="s">
        <v>44</v>
      </c>
      <c r="M46" s="25" t="s">
        <v>45</v>
      </c>
      <c r="N46" s="25" t="s">
        <v>46</v>
      </c>
      <c r="O46" s="26" t="s">
        <v>47</v>
      </c>
    </row>
    <row r="47" spans="2:15" ht="24.75" thickBot="1" x14ac:dyDescent="0.3">
      <c r="B47" s="9" t="s">
        <v>11</v>
      </c>
      <c r="C47" s="27">
        <v>3</v>
      </c>
      <c r="D47" s="27">
        <v>4</v>
      </c>
      <c r="E47" s="27">
        <v>2</v>
      </c>
      <c r="F47" s="27">
        <v>2</v>
      </c>
      <c r="H47" s="23" t="str">
        <f>+B47</f>
        <v>Servicio postventa</v>
      </c>
      <c r="I47" s="24"/>
      <c r="J47" s="24"/>
      <c r="K47" s="25" t="s">
        <v>48</v>
      </c>
      <c r="L47" s="25" t="s">
        <v>49</v>
      </c>
      <c r="M47" s="25" t="s">
        <v>50</v>
      </c>
      <c r="N47" s="25" t="s">
        <v>51</v>
      </c>
      <c r="O47" s="26" t="s">
        <v>52</v>
      </c>
    </row>
    <row r="48" spans="2:15" ht="24.75" thickBot="1" x14ac:dyDescent="0.3">
      <c r="B48" s="9" t="s">
        <v>14</v>
      </c>
      <c r="C48" s="27">
        <v>3</v>
      </c>
      <c r="D48" s="27">
        <v>4</v>
      </c>
      <c r="E48" s="27">
        <v>2</v>
      </c>
      <c r="F48" s="27">
        <v>2</v>
      </c>
      <c r="H48" s="23" t="str">
        <f>+B48</f>
        <v>Garantías</v>
      </c>
      <c r="I48" s="24"/>
      <c r="J48" s="24"/>
      <c r="K48" s="25" t="s">
        <v>53</v>
      </c>
      <c r="L48" s="25" t="s">
        <v>54</v>
      </c>
      <c r="M48" s="25" t="s">
        <v>31</v>
      </c>
      <c r="N48" s="25" t="s">
        <v>55</v>
      </c>
      <c r="O48" s="26" t="s">
        <v>56</v>
      </c>
    </row>
    <row r="51" spans="2:15" ht="83.25" customHeight="1" thickBot="1" x14ac:dyDescent="0.3">
      <c r="B51" s="8" t="s">
        <v>4</v>
      </c>
      <c r="C51" s="28" t="str">
        <f>+C44</f>
        <v>Proveedor A</v>
      </c>
      <c r="D51" s="28" t="str">
        <f>+D44</f>
        <v>Proveedor B</v>
      </c>
      <c r="E51" s="28" t="str">
        <f>+E44</f>
        <v>Proveedor C</v>
      </c>
      <c r="F51" s="28" t="str">
        <f>+F44</f>
        <v>Proveedor D</v>
      </c>
      <c r="K51" s="19">
        <v>1</v>
      </c>
      <c r="L51" s="20">
        <v>2</v>
      </c>
      <c r="M51" s="20">
        <v>3</v>
      </c>
      <c r="N51" s="20">
        <v>4</v>
      </c>
      <c r="O51" s="21">
        <v>5</v>
      </c>
    </row>
    <row r="52" spans="2:15" ht="15.75" thickBot="1" x14ac:dyDescent="0.3">
      <c r="B52" s="9" t="s">
        <v>7</v>
      </c>
      <c r="C52" s="22">
        <v>3</v>
      </c>
      <c r="D52" s="22">
        <v>5</v>
      </c>
      <c r="E52" s="22">
        <v>5</v>
      </c>
      <c r="F52" s="22">
        <v>3</v>
      </c>
      <c r="H52" s="23" t="str">
        <f>+B52</f>
        <v>Estabilidad del proveedor</v>
      </c>
      <c r="I52" s="24"/>
      <c r="J52" s="24"/>
      <c r="K52" s="25" t="s">
        <v>29</v>
      </c>
      <c r="L52" s="25" t="s">
        <v>30</v>
      </c>
      <c r="M52" s="25" t="s">
        <v>31</v>
      </c>
      <c r="N52" s="25" t="s">
        <v>32</v>
      </c>
      <c r="O52" s="26" t="s">
        <v>33</v>
      </c>
    </row>
    <row r="53" spans="2:15" ht="15.75" thickBot="1" x14ac:dyDescent="0.3">
      <c r="B53" s="9" t="s">
        <v>9</v>
      </c>
      <c r="C53" s="27">
        <v>2</v>
      </c>
      <c r="D53" s="27">
        <v>3</v>
      </c>
      <c r="E53" s="27">
        <v>5</v>
      </c>
      <c r="F53" s="27">
        <v>4</v>
      </c>
      <c r="H53" s="23" t="str">
        <f>+B53</f>
        <v>Proximidad</v>
      </c>
      <c r="I53" s="24"/>
      <c r="J53" s="24"/>
      <c r="K53" s="25" t="s">
        <v>29</v>
      </c>
      <c r="L53" s="25" t="s">
        <v>30</v>
      </c>
      <c r="M53" s="25" t="s">
        <v>31</v>
      </c>
      <c r="N53" s="25" t="s">
        <v>32</v>
      </c>
      <c r="O53" s="26" t="s">
        <v>33</v>
      </c>
    </row>
    <row r="54" spans="2:15" ht="15.75" thickBot="1" x14ac:dyDescent="0.3">
      <c r="B54" s="9" t="s">
        <v>12</v>
      </c>
      <c r="C54" s="27">
        <v>2</v>
      </c>
      <c r="D54" s="27">
        <v>5</v>
      </c>
      <c r="E54" s="27">
        <v>5</v>
      </c>
      <c r="F54" s="27">
        <v>4</v>
      </c>
      <c r="H54" s="23" t="str">
        <f>+B54</f>
        <v>Facilidad de entendimiento</v>
      </c>
      <c r="I54" s="24"/>
      <c r="J54" s="24"/>
      <c r="K54" s="25" t="s">
        <v>29</v>
      </c>
      <c r="L54" s="25" t="s">
        <v>30</v>
      </c>
      <c r="M54" s="25" t="s">
        <v>31</v>
      </c>
      <c r="N54" s="25" t="s">
        <v>32</v>
      </c>
      <c r="O54" s="26" t="s">
        <v>33</v>
      </c>
    </row>
    <row r="55" spans="2:15" ht="15.75" thickBot="1" x14ac:dyDescent="0.3">
      <c r="B55" s="9" t="s">
        <v>15</v>
      </c>
      <c r="C55" s="27">
        <v>2</v>
      </c>
      <c r="D55" s="27">
        <v>4</v>
      </c>
      <c r="E55" s="27">
        <v>5</v>
      </c>
      <c r="F55" s="27">
        <v>5</v>
      </c>
      <c r="H55" s="23" t="str">
        <f>+B55</f>
        <v>Importancia como cliente</v>
      </c>
      <c r="I55" s="24"/>
      <c r="J55" s="24"/>
      <c r="K55" s="25" t="s">
        <v>29</v>
      </c>
      <c r="L55" s="25" t="s">
        <v>30</v>
      </c>
      <c r="M55" s="25" t="s">
        <v>31</v>
      </c>
      <c r="N55" s="25" t="s">
        <v>32</v>
      </c>
      <c r="O55" s="26" t="s">
        <v>33</v>
      </c>
    </row>
    <row r="56" spans="2:15" ht="24.75" thickBot="1" x14ac:dyDescent="0.3">
      <c r="B56" s="9" t="s">
        <v>18</v>
      </c>
      <c r="C56" s="22">
        <v>4</v>
      </c>
      <c r="D56" s="22">
        <v>3</v>
      </c>
      <c r="E56" s="22">
        <v>5</v>
      </c>
      <c r="F56" s="22">
        <v>1</v>
      </c>
      <c r="H56" s="23" t="str">
        <f>+B56</f>
        <v>Referencias de terceros</v>
      </c>
      <c r="I56" s="24"/>
      <c r="J56" s="24"/>
      <c r="K56" s="25" t="s">
        <v>57</v>
      </c>
      <c r="L56" s="25" t="s">
        <v>44</v>
      </c>
      <c r="M56" s="25" t="s">
        <v>58</v>
      </c>
      <c r="N56" s="25" t="s">
        <v>46</v>
      </c>
      <c r="O56" s="26" t="s">
        <v>47</v>
      </c>
    </row>
    <row r="57" spans="2:15" x14ac:dyDescent="0.25">
      <c r="B57" s="2"/>
    </row>
    <row r="58" spans="2:15" x14ac:dyDescent="0.25">
      <c r="B58" s="2"/>
    </row>
    <row r="59" spans="2:15" x14ac:dyDescent="0.25">
      <c r="B59" s="2"/>
    </row>
    <row r="60" spans="2:15" x14ac:dyDescent="0.25">
      <c r="B60" s="41" t="s">
        <v>59</v>
      </c>
      <c r="C60" s="42"/>
      <c r="D60" s="42"/>
      <c r="E60" s="42"/>
      <c r="F60" s="42"/>
      <c r="G60" s="42"/>
      <c r="H60" s="42"/>
      <c r="I60" s="42"/>
      <c r="J60" s="42"/>
      <c r="K60" s="42"/>
      <c r="L60" s="42"/>
      <c r="M60" s="42"/>
      <c r="N60" s="42"/>
      <c r="O60" s="42"/>
    </row>
    <row r="62" spans="2:15" ht="12.75" customHeight="1" x14ac:dyDescent="0.25">
      <c r="G62" s="29"/>
      <c r="H62" s="30"/>
      <c r="I62" s="31"/>
    </row>
    <row r="63" spans="2:15" ht="117" customHeight="1" thickBot="1" x14ac:dyDescent="0.3">
      <c r="B63" s="32" t="s">
        <v>60</v>
      </c>
      <c r="C63" s="33" t="str">
        <f>+B36</f>
        <v>Aspectos Técnicos</v>
      </c>
      <c r="D63" s="33" t="str">
        <f>+B44</f>
        <v>Aspectos comerciales y econ.</v>
      </c>
      <c r="E63" s="33" t="str">
        <f>+B51</f>
        <v>Aspectos empresariales</v>
      </c>
      <c r="F63" s="33" t="s">
        <v>61</v>
      </c>
      <c r="G63" s="33" t="s">
        <v>62</v>
      </c>
    </row>
    <row r="64" spans="2:15" ht="24.95" customHeight="1" thickBot="1" x14ac:dyDescent="0.3">
      <c r="B64" s="40" t="str">
        <f>+F27</f>
        <v>Proveedor A</v>
      </c>
      <c r="C64" s="34">
        <f>+C37*C15+C38*C16+C39*C17+C40*C18+C41*C19</f>
        <v>1.05</v>
      </c>
      <c r="D64" s="34">
        <f>+C45*$I$15+C46*$I$16+C47*$I$17+C48*$I$18</f>
        <v>1</v>
      </c>
      <c r="E64" s="35">
        <f>+C52*O15+C53*O16+C54*O17+C55*O18+C56*O19</f>
        <v>0.60000000000000009</v>
      </c>
      <c r="F64" s="36">
        <f>SUM(C64:E64)</f>
        <v>2.65</v>
      </c>
      <c r="G64" s="37">
        <f>IF(F64&gt;0,RANK(F64,$F$64:$F$67),"")</f>
        <v>4</v>
      </c>
    </row>
    <row r="65" spans="2:7" ht="24.95" customHeight="1" thickBot="1" x14ac:dyDescent="0.3">
      <c r="B65" s="40" t="str">
        <f>+F28</f>
        <v>Proveedor B</v>
      </c>
      <c r="C65" s="34">
        <f>+D37*C15+D38*C16+D39*C17+D40*C18+D41*C19</f>
        <v>0.8</v>
      </c>
      <c r="D65" s="34">
        <f>+D45*$I$15+D46*$I$16+D47*$I$17+D48*$I$18</f>
        <v>1.7999999999999998</v>
      </c>
      <c r="E65" s="35">
        <f>+D52*O15+D53*O16+D54*O17+D55*O18+D56*O19</f>
        <v>0.8</v>
      </c>
      <c r="F65" s="38">
        <f>SUM(C65:E65)</f>
        <v>3.3999999999999995</v>
      </c>
      <c r="G65" s="37">
        <f>IF(F65&gt;0,RANK(F65,$F$64:$F$67),"")</f>
        <v>3</v>
      </c>
    </row>
    <row r="66" spans="2:7" ht="24.95" customHeight="1" thickBot="1" x14ac:dyDescent="0.3">
      <c r="B66" s="40" t="str">
        <f>+F29</f>
        <v>Proveedor C</v>
      </c>
      <c r="C66" s="34">
        <f>+E37*C15+E38*C16+E39*C17+E40*C18+E41*C19</f>
        <v>1.55</v>
      </c>
      <c r="D66" s="34">
        <f>+E45*I15+E46*I16+E47*I17+E48*I18</f>
        <v>1.25</v>
      </c>
      <c r="E66" s="35">
        <f>+E52*O15+E53*O16+E54*O17+E55*O18+E56*O19</f>
        <v>1</v>
      </c>
      <c r="F66" s="38">
        <f>SUM(C66:E66)</f>
        <v>3.8</v>
      </c>
      <c r="G66" s="37">
        <f>IF(F66&gt;0,RANK(F66,$F$64:$F$67),"")</f>
        <v>2</v>
      </c>
    </row>
    <row r="67" spans="2:7" ht="24.95" customHeight="1" thickBot="1" x14ac:dyDescent="0.3">
      <c r="B67" s="40" t="str">
        <f>+F30</f>
        <v>Proveedor D</v>
      </c>
      <c r="C67" s="34">
        <f>+F37*C15+F38*C16+F39*C17+F40*C18+F41*C19</f>
        <v>1.5</v>
      </c>
      <c r="D67" s="34">
        <f>+F45*I15+F46*I16+F47*I17+F48*I18</f>
        <v>1.9500000000000002</v>
      </c>
      <c r="E67" s="35">
        <f>+F52*O15+F53*O16+F54*O17+F55*O18+F56*O19</f>
        <v>0.55000000000000004</v>
      </c>
      <c r="F67" s="38">
        <f>SUM(C67:E67)</f>
        <v>4</v>
      </c>
      <c r="G67" s="37">
        <f>IF(F67&gt;0,RANK(F67,$F$64:$F$67),"")</f>
        <v>1</v>
      </c>
    </row>
  </sheetData>
  <protectedRanges>
    <protectedRange sqref="F27:I30" name="Proveedores_1"/>
    <protectedRange sqref="C15:C19" name="Asxpectos técnicos_1"/>
    <protectedRange sqref="I15:I18" name="Aspectos comerc_1"/>
    <protectedRange sqref="O15:O19" name="Asp empres_1"/>
    <protectedRange sqref="C37:F41" name="Valores técnicos_1"/>
    <protectedRange sqref="C45:F48" name="Valores econ_1"/>
    <protectedRange sqref="C52:F56" name="Valores empres_1"/>
  </protectedRanges>
  <mergeCells count="4">
    <mergeCell ref="F27:I27"/>
    <mergeCell ref="F28:I28"/>
    <mergeCell ref="F29:I29"/>
    <mergeCell ref="F30:I30"/>
  </mergeCells>
  <conditionalFormatting sqref="B64:G67">
    <cfRule type="expression" dxfId="13" priority="1" stopIfTrue="1">
      <formula>AND($G64=2)</formula>
    </cfRule>
    <cfRule type="expression" dxfId="12" priority="2" stopIfTrue="1">
      <formula>AND($G64=4)</formula>
    </cfRule>
    <cfRule type="expression" dxfId="11" priority="3" stopIfTrue="1">
      <formula>AND($G64=1)</formula>
    </cfRule>
    <cfRule type="expression" dxfId="10" priority="4" stopIfTrue="1">
      <formula>AND($G64=3)</formula>
    </cfRule>
  </conditionalFormatting>
  <conditionalFormatting sqref="D12">
    <cfRule type="expression" dxfId="9" priority="5" stopIfTrue="1">
      <formula>+$C$12&gt;100%</formula>
    </cfRule>
    <cfRule type="expression" dxfId="8" priority="6" stopIfTrue="1">
      <formula>+$C$12=100%</formula>
    </cfRule>
    <cfRule type="expression" dxfId="7" priority="7" stopIfTrue="1">
      <formula>+$C$12&lt;100%</formula>
    </cfRule>
  </conditionalFormatting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9:O67"/>
  <sheetViews>
    <sheetView showGridLines="0" topLeftCell="A49" zoomScaleNormal="100" workbookViewId="0">
      <selection activeCell="R19" sqref="R19"/>
    </sheetView>
  </sheetViews>
  <sheetFormatPr baseColWidth="10" defaultRowHeight="15" x14ac:dyDescent="0.25"/>
  <cols>
    <col min="1" max="1" width="2.28515625" customWidth="1"/>
    <col min="2" max="2" width="31.28515625" customWidth="1"/>
    <col min="3" max="3" width="9.140625" customWidth="1"/>
    <col min="4" max="6" width="8.42578125" customWidth="1"/>
    <col min="7" max="7" width="7.85546875" customWidth="1"/>
    <col min="8" max="8" width="8" customWidth="1"/>
    <col min="9" max="9" width="8.28515625" customWidth="1"/>
    <col min="10" max="10" width="8" customWidth="1"/>
    <col min="11" max="11" width="8.140625" customWidth="1"/>
    <col min="12" max="13" width="8.85546875" customWidth="1"/>
    <col min="14" max="15" width="8.42578125" customWidth="1"/>
    <col min="16" max="16" width="8" customWidth="1"/>
    <col min="257" max="257" width="2.28515625" customWidth="1"/>
    <col min="258" max="258" width="31.28515625" customWidth="1"/>
    <col min="259" max="259" width="9.140625" customWidth="1"/>
    <col min="260" max="262" width="8.42578125" customWidth="1"/>
    <col min="263" max="263" width="7.85546875" customWidth="1"/>
    <col min="264" max="264" width="8" customWidth="1"/>
    <col min="265" max="265" width="8.28515625" customWidth="1"/>
    <col min="266" max="266" width="8" customWidth="1"/>
    <col min="267" max="267" width="8.140625" customWidth="1"/>
    <col min="268" max="269" width="8.85546875" customWidth="1"/>
    <col min="270" max="271" width="8.42578125" customWidth="1"/>
    <col min="272" max="272" width="8" customWidth="1"/>
    <col min="513" max="513" width="2.28515625" customWidth="1"/>
    <col min="514" max="514" width="31.28515625" customWidth="1"/>
    <col min="515" max="515" width="9.140625" customWidth="1"/>
    <col min="516" max="518" width="8.42578125" customWidth="1"/>
    <col min="519" max="519" width="7.85546875" customWidth="1"/>
    <col min="520" max="520" width="8" customWidth="1"/>
    <col min="521" max="521" width="8.28515625" customWidth="1"/>
    <col min="522" max="522" width="8" customWidth="1"/>
    <col min="523" max="523" width="8.140625" customWidth="1"/>
    <col min="524" max="525" width="8.85546875" customWidth="1"/>
    <col min="526" max="527" width="8.42578125" customWidth="1"/>
    <col min="528" max="528" width="8" customWidth="1"/>
    <col min="769" max="769" width="2.28515625" customWidth="1"/>
    <col min="770" max="770" width="31.28515625" customWidth="1"/>
    <col min="771" max="771" width="9.140625" customWidth="1"/>
    <col min="772" max="774" width="8.42578125" customWidth="1"/>
    <col min="775" max="775" width="7.85546875" customWidth="1"/>
    <col min="776" max="776" width="8" customWidth="1"/>
    <col min="777" max="777" width="8.28515625" customWidth="1"/>
    <col min="778" max="778" width="8" customWidth="1"/>
    <col min="779" max="779" width="8.140625" customWidth="1"/>
    <col min="780" max="781" width="8.85546875" customWidth="1"/>
    <col min="782" max="783" width="8.42578125" customWidth="1"/>
    <col min="784" max="784" width="8" customWidth="1"/>
    <col min="1025" max="1025" width="2.28515625" customWidth="1"/>
    <col min="1026" max="1026" width="31.28515625" customWidth="1"/>
    <col min="1027" max="1027" width="9.140625" customWidth="1"/>
    <col min="1028" max="1030" width="8.42578125" customWidth="1"/>
    <col min="1031" max="1031" width="7.85546875" customWidth="1"/>
    <col min="1032" max="1032" width="8" customWidth="1"/>
    <col min="1033" max="1033" width="8.28515625" customWidth="1"/>
    <col min="1034" max="1034" width="8" customWidth="1"/>
    <col min="1035" max="1035" width="8.140625" customWidth="1"/>
    <col min="1036" max="1037" width="8.85546875" customWidth="1"/>
    <col min="1038" max="1039" width="8.42578125" customWidth="1"/>
    <col min="1040" max="1040" width="8" customWidth="1"/>
    <col min="1281" max="1281" width="2.28515625" customWidth="1"/>
    <col min="1282" max="1282" width="31.28515625" customWidth="1"/>
    <col min="1283" max="1283" width="9.140625" customWidth="1"/>
    <col min="1284" max="1286" width="8.42578125" customWidth="1"/>
    <col min="1287" max="1287" width="7.85546875" customWidth="1"/>
    <col min="1288" max="1288" width="8" customWidth="1"/>
    <col min="1289" max="1289" width="8.28515625" customWidth="1"/>
    <col min="1290" max="1290" width="8" customWidth="1"/>
    <col min="1291" max="1291" width="8.140625" customWidth="1"/>
    <col min="1292" max="1293" width="8.85546875" customWidth="1"/>
    <col min="1294" max="1295" width="8.42578125" customWidth="1"/>
    <col min="1296" max="1296" width="8" customWidth="1"/>
    <col min="1537" max="1537" width="2.28515625" customWidth="1"/>
    <col min="1538" max="1538" width="31.28515625" customWidth="1"/>
    <col min="1539" max="1539" width="9.140625" customWidth="1"/>
    <col min="1540" max="1542" width="8.42578125" customWidth="1"/>
    <col min="1543" max="1543" width="7.85546875" customWidth="1"/>
    <col min="1544" max="1544" width="8" customWidth="1"/>
    <col min="1545" max="1545" width="8.28515625" customWidth="1"/>
    <col min="1546" max="1546" width="8" customWidth="1"/>
    <col min="1547" max="1547" width="8.140625" customWidth="1"/>
    <col min="1548" max="1549" width="8.85546875" customWidth="1"/>
    <col min="1550" max="1551" width="8.42578125" customWidth="1"/>
    <col min="1552" max="1552" width="8" customWidth="1"/>
    <col min="1793" max="1793" width="2.28515625" customWidth="1"/>
    <col min="1794" max="1794" width="31.28515625" customWidth="1"/>
    <col min="1795" max="1795" width="9.140625" customWidth="1"/>
    <col min="1796" max="1798" width="8.42578125" customWidth="1"/>
    <col min="1799" max="1799" width="7.85546875" customWidth="1"/>
    <col min="1800" max="1800" width="8" customWidth="1"/>
    <col min="1801" max="1801" width="8.28515625" customWidth="1"/>
    <col min="1802" max="1802" width="8" customWidth="1"/>
    <col min="1803" max="1803" width="8.140625" customWidth="1"/>
    <col min="1804" max="1805" width="8.85546875" customWidth="1"/>
    <col min="1806" max="1807" width="8.42578125" customWidth="1"/>
    <col min="1808" max="1808" width="8" customWidth="1"/>
    <col min="2049" max="2049" width="2.28515625" customWidth="1"/>
    <col min="2050" max="2050" width="31.28515625" customWidth="1"/>
    <col min="2051" max="2051" width="9.140625" customWidth="1"/>
    <col min="2052" max="2054" width="8.42578125" customWidth="1"/>
    <col min="2055" max="2055" width="7.85546875" customWidth="1"/>
    <col min="2056" max="2056" width="8" customWidth="1"/>
    <col min="2057" max="2057" width="8.28515625" customWidth="1"/>
    <col min="2058" max="2058" width="8" customWidth="1"/>
    <col min="2059" max="2059" width="8.140625" customWidth="1"/>
    <col min="2060" max="2061" width="8.85546875" customWidth="1"/>
    <col min="2062" max="2063" width="8.42578125" customWidth="1"/>
    <col min="2064" max="2064" width="8" customWidth="1"/>
    <col min="2305" max="2305" width="2.28515625" customWidth="1"/>
    <col min="2306" max="2306" width="31.28515625" customWidth="1"/>
    <col min="2307" max="2307" width="9.140625" customWidth="1"/>
    <col min="2308" max="2310" width="8.42578125" customWidth="1"/>
    <col min="2311" max="2311" width="7.85546875" customWidth="1"/>
    <col min="2312" max="2312" width="8" customWidth="1"/>
    <col min="2313" max="2313" width="8.28515625" customWidth="1"/>
    <col min="2314" max="2314" width="8" customWidth="1"/>
    <col min="2315" max="2315" width="8.140625" customWidth="1"/>
    <col min="2316" max="2317" width="8.85546875" customWidth="1"/>
    <col min="2318" max="2319" width="8.42578125" customWidth="1"/>
    <col min="2320" max="2320" width="8" customWidth="1"/>
    <col min="2561" max="2561" width="2.28515625" customWidth="1"/>
    <col min="2562" max="2562" width="31.28515625" customWidth="1"/>
    <col min="2563" max="2563" width="9.140625" customWidth="1"/>
    <col min="2564" max="2566" width="8.42578125" customWidth="1"/>
    <col min="2567" max="2567" width="7.85546875" customWidth="1"/>
    <col min="2568" max="2568" width="8" customWidth="1"/>
    <col min="2569" max="2569" width="8.28515625" customWidth="1"/>
    <col min="2570" max="2570" width="8" customWidth="1"/>
    <col min="2571" max="2571" width="8.140625" customWidth="1"/>
    <col min="2572" max="2573" width="8.85546875" customWidth="1"/>
    <col min="2574" max="2575" width="8.42578125" customWidth="1"/>
    <col min="2576" max="2576" width="8" customWidth="1"/>
    <col min="2817" max="2817" width="2.28515625" customWidth="1"/>
    <col min="2818" max="2818" width="31.28515625" customWidth="1"/>
    <col min="2819" max="2819" width="9.140625" customWidth="1"/>
    <col min="2820" max="2822" width="8.42578125" customWidth="1"/>
    <col min="2823" max="2823" width="7.85546875" customWidth="1"/>
    <col min="2824" max="2824" width="8" customWidth="1"/>
    <col min="2825" max="2825" width="8.28515625" customWidth="1"/>
    <col min="2826" max="2826" width="8" customWidth="1"/>
    <col min="2827" max="2827" width="8.140625" customWidth="1"/>
    <col min="2828" max="2829" width="8.85546875" customWidth="1"/>
    <col min="2830" max="2831" width="8.42578125" customWidth="1"/>
    <col min="2832" max="2832" width="8" customWidth="1"/>
    <col min="3073" max="3073" width="2.28515625" customWidth="1"/>
    <col min="3074" max="3074" width="31.28515625" customWidth="1"/>
    <col min="3075" max="3075" width="9.140625" customWidth="1"/>
    <col min="3076" max="3078" width="8.42578125" customWidth="1"/>
    <col min="3079" max="3079" width="7.85546875" customWidth="1"/>
    <col min="3080" max="3080" width="8" customWidth="1"/>
    <col min="3081" max="3081" width="8.28515625" customWidth="1"/>
    <col min="3082" max="3082" width="8" customWidth="1"/>
    <col min="3083" max="3083" width="8.140625" customWidth="1"/>
    <col min="3084" max="3085" width="8.85546875" customWidth="1"/>
    <col min="3086" max="3087" width="8.42578125" customWidth="1"/>
    <col min="3088" max="3088" width="8" customWidth="1"/>
    <col min="3329" max="3329" width="2.28515625" customWidth="1"/>
    <col min="3330" max="3330" width="31.28515625" customWidth="1"/>
    <col min="3331" max="3331" width="9.140625" customWidth="1"/>
    <col min="3332" max="3334" width="8.42578125" customWidth="1"/>
    <col min="3335" max="3335" width="7.85546875" customWidth="1"/>
    <col min="3336" max="3336" width="8" customWidth="1"/>
    <col min="3337" max="3337" width="8.28515625" customWidth="1"/>
    <col min="3338" max="3338" width="8" customWidth="1"/>
    <col min="3339" max="3339" width="8.140625" customWidth="1"/>
    <col min="3340" max="3341" width="8.85546875" customWidth="1"/>
    <col min="3342" max="3343" width="8.42578125" customWidth="1"/>
    <col min="3344" max="3344" width="8" customWidth="1"/>
    <col min="3585" max="3585" width="2.28515625" customWidth="1"/>
    <col min="3586" max="3586" width="31.28515625" customWidth="1"/>
    <col min="3587" max="3587" width="9.140625" customWidth="1"/>
    <col min="3588" max="3590" width="8.42578125" customWidth="1"/>
    <col min="3591" max="3591" width="7.85546875" customWidth="1"/>
    <col min="3592" max="3592" width="8" customWidth="1"/>
    <col min="3593" max="3593" width="8.28515625" customWidth="1"/>
    <col min="3594" max="3594" width="8" customWidth="1"/>
    <col min="3595" max="3595" width="8.140625" customWidth="1"/>
    <col min="3596" max="3597" width="8.85546875" customWidth="1"/>
    <col min="3598" max="3599" width="8.42578125" customWidth="1"/>
    <col min="3600" max="3600" width="8" customWidth="1"/>
    <col min="3841" max="3841" width="2.28515625" customWidth="1"/>
    <col min="3842" max="3842" width="31.28515625" customWidth="1"/>
    <col min="3843" max="3843" width="9.140625" customWidth="1"/>
    <col min="3844" max="3846" width="8.42578125" customWidth="1"/>
    <col min="3847" max="3847" width="7.85546875" customWidth="1"/>
    <col min="3848" max="3848" width="8" customWidth="1"/>
    <col min="3849" max="3849" width="8.28515625" customWidth="1"/>
    <col min="3850" max="3850" width="8" customWidth="1"/>
    <col min="3851" max="3851" width="8.140625" customWidth="1"/>
    <col min="3852" max="3853" width="8.85546875" customWidth="1"/>
    <col min="3854" max="3855" width="8.42578125" customWidth="1"/>
    <col min="3856" max="3856" width="8" customWidth="1"/>
    <col min="4097" max="4097" width="2.28515625" customWidth="1"/>
    <col min="4098" max="4098" width="31.28515625" customWidth="1"/>
    <col min="4099" max="4099" width="9.140625" customWidth="1"/>
    <col min="4100" max="4102" width="8.42578125" customWidth="1"/>
    <col min="4103" max="4103" width="7.85546875" customWidth="1"/>
    <col min="4104" max="4104" width="8" customWidth="1"/>
    <col min="4105" max="4105" width="8.28515625" customWidth="1"/>
    <col min="4106" max="4106" width="8" customWidth="1"/>
    <col min="4107" max="4107" width="8.140625" customWidth="1"/>
    <col min="4108" max="4109" width="8.85546875" customWidth="1"/>
    <col min="4110" max="4111" width="8.42578125" customWidth="1"/>
    <col min="4112" max="4112" width="8" customWidth="1"/>
    <col min="4353" max="4353" width="2.28515625" customWidth="1"/>
    <col min="4354" max="4354" width="31.28515625" customWidth="1"/>
    <col min="4355" max="4355" width="9.140625" customWidth="1"/>
    <col min="4356" max="4358" width="8.42578125" customWidth="1"/>
    <col min="4359" max="4359" width="7.85546875" customWidth="1"/>
    <col min="4360" max="4360" width="8" customWidth="1"/>
    <col min="4361" max="4361" width="8.28515625" customWidth="1"/>
    <col min="4362" max="4362" width="8" customWidth="1"/>
    <col min="4363" max="4363" width="8.140625" customWidth="1"/>
    <col min="4364" max="4365" width="8.85546875" customWidth="1"/>
    <col min="4366" max="4367" width="8.42578125" customWidth="1"/>
    <col min="4368" max="4368" width="8" customWidth="1"/>
    <col min="4609" max="4609" width="2.28515625" customWidth="1"/>
    <col min="4610" max="4610" width="31.28515625" customWidth="1"/>
    <col min="4611" max="4611" width="9.140625" customWidth="1"/>
    <col min="4612" max="4614" width="8.42578125" customWidth="1"/>
    <col min="4615" max="4615" width="7.85546875" customWidth="1"/>
    <col min="4616" max="4616" width="8" customWidth="1"/>
    <col min="4617" max="4617" width="8.28515625" customWidth="1"/>
    <col min="4618" max="4618" width="8" customWidth="1"/>
    <col min="4619" max="4619" width="8.140625" customWidth="1"/>
    <col min="4620" max="4621" width="8.85546875" customWidth="1"/>
    <col min="4622" max="4623" width="8.42578125" customWidth="1"/>
    <col min="4624" max="4624" width="8" customWidth="1"/>
    <col min="4865" max="4865" width="2.28515625" customWidth="1"/>
    <col min="4866" max="4866" width="31.28515625" customWidth="1"/>
    <col min="4867" max="4867" width="9.140625" customWidth="1"/>
    <col min="4868" max="4870" width="8.42578125" customWidth="1"/>
    <col min="4871" max="4871" width="7.85546875" customWidth="1"/>
    <col min="4872" max="4872" width="8" customWidth="1"/>
    <col min="4873" max="4873" width="8.28515625" customWidth="1"/>
    <col min="4874" max="4874" width="8" customWidth="1"/>
    <col min="4875" max="4875" width="8.140625" customWidth="1"/>
    <col min="4876" max="4877" width="8.85546875" customWidth="1"/>
    <col min="4878" max="4879" width="8.42578125" customWidth="1"/>
    <col min="4880" max="4880" width="8" customWidth="1"/>
    <col min="5121" max="5121" width="2.28515625" customWidth="1"/>
    <col min="5122" max="5122" width="31.28515625" customWidth="1"/>
    <col min="5123" max="5123" width="9.140625" customWidth="1"/>
    <col min="5124" max="5126" width="8.42578125" customWidth="1"/>
    <col min="5127" max="5127" width="7.85546875" customWidth="1"/>
    <col min="5128" max="5128" width="8" customWidth="1"/>
    <col min="5129" max="5129" width="8.28515625" customWidth="1"/>
    <col min="5130" max="5130" width="8" customWidth="1"/>
    <col min="5131" max="5131" width="8.140625" customWidth="1"/>
    <col min="5132" max="5133" width="8.85546875" customWidth="1"/>
    <col min="5134" max="5135" width="8.42578125" customWidth="1"/>
    <col min="5136" max="5136" width="8" customWidth="1"/>
    <col min="5377" max="5377" width="2.28515625" customWidth="1"/>
    <col min="5378" max="5378" width="31.28515625" customWidth="1"/>
    <col min="5379" max="5379" width="9.140625" customWidth="1"/>
    <col min="5380" max="5382" width="8.42578125" customWidth="1"/>
    <col min="5383" max="5383" width="7.85546875" customWidth="1"/>
    <col min="5384" max="5384" width="8" customWidth="1"/>
    <col min="5385" max="5385" width="8.28515625" customWidth="1"/>
    <col min="5386" max="5386" width="8" customWidth="1"/>
    <col min="5387" max="5387" width="8.140625" customWidth="1"/>
    <col min="5388" max="5389" width="8.85546875" customWidth="1"/>
    <col min="5390" max="5391" width="8.42578125" customWidth="1"/>
    <col min="5392" max="5392" width="8" customWidth="1"/>
    <col min="5633" max="5633" width="2.28515625" customWidth="1"/>
    <col min="5634" max="5634" width="31.28515625" customWidth="1"/>
    <col min="5635" max="5635" width="9.140625" customWidth="1"/>
    <col min="5636" max="5638" width="8.42578125" customWidth="1"/>
    <col min="5639" max="5639" width="7.85546875" customWidth="1"/>
    <col min="5640" max="5640" width="8" customWidth="1"/>
    <col min="5641" max="5641" width="8.28515625" customWidth="1"/>
    <col min="5642" max="5642" width="8" customWidth="1"/>
    <col min="5643" max="5643" width="8.140625" customWidth="1"/>
    <col min="5644" max="5645" width="8.85546875" customWidth="1"/>
    <col min="5646" max="5647" width="8.42578125" customWidth="1"/>
    <col min="5648" max="5648" width="8" customWidth="1"/>
    <col min="5889" max="5889" width="2.28515625" customWidth="1"/>
    <col min="5890" max="5890" width="31.28515625" customWidth="1"/>
    <col min="5891" max="5891" width="9.140625" customWidth="1"/>
    <col min="5892" max="5894" width="8.42578125" customWidth="1"/>
    <col min="5895" max="5895" width="7.85546875" customWidth="1"/>
    <col min="5896" max="5896" width="8" customWidth="1"/>
    <col min="5897" max="5897" width="8.28515625" customWidth="1"/>
    <col min="5898" max="5898" width="8" customWidth="1"/>
    <col min="5899" max="5899" width="8.140625" customWidth="1"/>
    <col min="5900" max="5901" width="8.85546875" customWidth="1"/>
    <col min="5902" max="5903" width="8.42578125" customWidth="1"/>
    <col min="5904" max="5904" width="8" customWidth="1"/>
    <col min="6145" max="6145" width="2.28515625" customWidth="1"/>
    <col min="6146" max="6146" width="31.28515625" customWidth="1"/>
    <col min="6147" max="6147" width="9.140625" customWidth="1"/>
    <col min="6148" max="6150" width="8.42578125" customWidth="1"/>
    <col min="6151" max="6151" width="7.85546875" customWidth="1"/>
    <col min="6152" max="6152" width="8" customWidth="1"/>
    <col min="6153" max="6153" width="8.28515625" customWidth="1"/>
    <col min="6154" max="6154" width="8" customWidth="1"/>
    <col min="6155" max="6155" width="8.140625" customWidth="1"/>
    <col min="6156" max="6157" width="8.85546875" customWidth="1"/>
    <col min="6158" max="6159" width="8.42578125" customWidth="1"/>
    <col min="6160" max="6160" width="8" customWidth="1"/>
    <col min="6401" max="6401" width="2.28515625" customWidth="1"/>
    <col min="6402" max="6402" width="31.28515625" customWidth="1"/>
    <col min="6403" max="6403" width="9.140625" customWidth="1"/>
    <col min="6404" max="6406" width="8.42578125" customWidth="1"/>
    <col min="6407" max="6407" width="7.85546875" customWidth="1"/>
    <col min="6408" max="6408" width="8" customWidth="1"/>
    <col min="6409" max="6409" width="8.28515625" customWidth="1"/>
    <col min="6410" max="6410" width="8" customWidth="1"/>
    <col min="6411" max="6411" width="8.140625" customWidth="1"/>
    <col min="6412" max="6413" width="8.85546875" customWidth="1"/>
    <col min="6414" max="6415" width="8.42578125" customWidth="1"/>
    <col min="6416" max="6416" width="8" customWidth="1"/>
    <col min="6657" max="6657" width="2.28515625" customWidth="1"/>
    <col min="6658" max="6658" width="31.28515625" customWidth="1"/>
    <col min="6659" max="6659" width="9.140625" customWidth="1"/>
    <col min="6660" max="6662" width="8.42578125" customWidth="1"/>
    <col min="6663" max="6663" width="7.85546875" customWidth="1"/>
    <col min="6664" max="6664" width="8" customWidth="1"/>
    <col min="6665" max="6665" width="8.28515625" customWidth="1"/>
    <col min="6666" max="6666" width="8" customWidth="1"/>
    <col min="6667" max="6667" width="8.140625" customWidth="1"/>
    <col min="6668" max="6669" width="8.85546875" customWidth="1"/>
    <col min="6670" max="6671" width="8.42578125" customWidth="1"/>
    <col min="6672" max="6672" width="8" customWidth="1"/>
    <col min="6913" max="6913" width="2.28515625" customWidth="1"/>
    <col min="6914" max="6914" width="31.28515625" customWidth="1"/>
    <col min="6915" max="6915" width="9.140625" customWidth="1"/>
    <col min="6916" max="6918" width="8.42578125" customWidth="1"/>
    <col min="6919" max="6919" width="7.85546875" customWidth="1"/>
    <col min="6920" max="6920" width="8" customWidth="1"/>
    <col min="6921" max="6921" width="8.28515625" customWidth="1"/>
    <col min="6922" max="6922" width="8" customWidth="1"/>
    <col min="6923" max="6923" width="8.140625" customWidth="1"/>
    <col min="6924" max="6925" width="8.85546875" customWidth="1"/>
    <col min="6926" max="6927" width="8.42578125" customWidth="1"/>
    <col min="6928" max="6928" width="8" customWidth="1"/>
    <col min="7169" max="7169" width="2.28515625" customWidth="1"/>
    <col min="7170" max="7170" width="31.28515625" customWidth="1"/>
    <col min="7171" max="7171" width="9.140625" customWidth="1"/>
    <col min="7172" max="7174" width="8.42578125" customWidth="1"/>
    <col min="7175" max="7175" width="7.85546875" customWidth="1"/>
    <col min="7176" max="7176" width="8" customWidth="1"/>
    <col min="7177" max="7177" width="8.28515625" customWidth="1"/>
    <col min="7178" max="7178" width="8" customWidth="1"/>
    <col min="7179" max="7179" width="8.140625" customWidth="1"/>
    <col min="7180" max="7181" width="8.85546875" customWidth="1"/>
    <col min="7182" max="7183" width="8.42578125" customWidth="1"/>
    <col min="7184" max="7184" width="8" customWidth="1"/>
    <col min="7425" max="7425" width="2.28515625" customWidth="1"/>
    <col min="7426" max="7426" width="31.28515625" customWidth="1"/>
    <col min="7427" max="7427" width="9.140625" customWidth="1"/>
    <col min="7428" max="7430" width="8.42578125" customWidth="1"/>
    <col min="7431" max="7431" width="7.85546875" customWidth="1"/>
    <col min="7432" max="7432" width="8" customWidth="1"/>
    <col min="7433" max="7433" width="8.28515625" customWidth="1"/>
    <col min="7434" max="7434" width="8" customWidth="1"/>
    <col min="7435" max="7435" width="8.140625" customWidth="1"/>
    <col min="7436" max="7437" width="8.85546875" customWidth="1"/>
    <col min="7438" max="7439" width="8.42578125" customWidth="1"/>
    <col min="7440" max="7440" width="8" customWidth="1"/>
    <col min="7681" max="7681" width="2.28515625" customWidth="1"/>
    <col min="7682" max="7682" width="31.28515625" customWidth="1"/>
    <col min="7683" max="7683" width="9.140625" customWidth="1"/>
    <col min="7684" max="7686" width="8.42578125" customWidth="1"/>
    <col min="7687" max="7687" width="7.85546875" customWidth="1"/>
    <col min="7688" max="7688" width="8" customWidth="1"/>
    <col min="7689" max="7689" width="8.28515625" customWidth="1"/>
    <col min="7690" max="7690" width="8" customWidth="1"/>
    <col min="7691" max="7691" width="8.140625" customWidth="1"/>
    <col min="7692" max="7693" width="8.85546875" customWidth="1"/>
    <col min="7694" max="7695" width="8.42578125" customWidth="1"/>
    <col min="7696" max="7696" width="8" customWidth="1"/>
    <col min="7937" max="7937" width="2.28515625" customWidth="1"/>
    <col min="7938" max="7938" width="31.28515625" customWidth="1"/>
    <col min="7939" max="7939" width="9.140625" customWidth="1"/>
    <col min="7940" max="7942" width="8.42578125" customWidth="1"/>
    <col min="7943" max="7943" width="7.85546875" customWidth="1"/>
    <col min="7944" max="7944" width="8" customWidth="1"/>
    <col min="7945" max="7945" width="8.28515625" customWidth="1"/>
    <col min="7946" max="7946" width="8" customWidth="1"/>
    <col min="7947" max="7947" width="8.140625" customWidth="1"/>
    <col min="7948" max="7949" width="8.85546875" customWidth="1"/>
    <col min="7950" max="7951" width="8.42578125" customWidth="1"/>
    <col min="7952" max="7952" width="8" customWidth="1"/>
    <col min="8193" max="8193" width="2.28515625" customWidth="1"/>
    <col min="8194" max="8194" width="31.28515625" customWidth="1"/>
    <col min="8195" max="8195" width="9.140625" customWidth="1"/>
    <col min="8196" max="8198" width="8.42578125" customWidth="1"/>
    <col min="8199" max="8199" width="7.85546875" customWidth="1"/>
    <col min="8200" max="8200" width="8" customWidth="1"/>
    <col min="8201" max="8201" width="8.28515625" customWidth="1"/>
    <col min="8202" max="8202" width="8" customWidth="1"/>
    <col min="8203" max="8203" width="8.140625" customWidth="1"/>
    <col min="8204" max="8205" width="8.85546875" customWidth="1"/>
    <col min="8206" max="8207" width="8.42578125" customWidth="1"/>
    <col min="8208" max="8208" width="8" customWidth="1"/>
    <col min="8449" max="8449" width="2.28515625" customWidth="1"/>
    <col min="8450" max="8450" width="31.28515625" customWidth="1"/>
    <col min="8451" max="8451" width="9.140625" customWidth="1"/>
    <col min="8452" max="8454" width="8.42578125" customWidth="1"/>
    <col min="8455" max="8455" width="7.85546875" customWidth="1"/>
    <col min="8456" max="8456" width="8" customWidth="1"/>
    <col min="8457" max="8457" width="8.28515625" customWidth="1"/>
    <col min="8458" max="8458" width="8" customWidth="1"/>
    <col min="8459" max="8459" width="8.140625" customWidth="1"/>
    <col min="8460" max="8461" width="8.85546875" customWidth="1"/>
    <col min="8462" max="8463" width="8.42578125" customWidth="1"/>
    <col min="8464" max="8464" width="8" customWidth="1"/>
    <col min="8705" max="8705" width="2.28515625" customWidth="1"/>
    <col min="8706" max="8706" width="31.28515625" customWidth="1"/>
    <col min="8707" max="8707" width="9.140625" customWidth="1"/>
    <col min="8708" max="8710" width="8.42578125" customWidth="1"/>
    <col min="8711" max="8711" width="7.85546875" customWidth="1"/>
    <col min="8712" max="8712" width="8" customWidth="1"/>
    <col min="8713" max="8713" width="8.28515625" customWidth="1"/>
    <col min="8714" max="8714" width="8" customWidth="1"/>
    <col min="8715" max="8715" width="8.140625" customWidth="1"/>
    <col min="8716" max="8717" width="8.85546875" customWidth="1"/>
    <col min="8718" max="8719" width="8.42578125" customWidth="1"/>
    <col min="8720" max="8720" width="8" customWidth="1"/>
    <col min="8961" max="8961" width="2.28515625" customWidth="1"/>
    <col min="8962" max="8962" width="31.28515625" customWidth="1"/>
    <col min="8963" max="8963" width="9.140625" customWidth="1"/>
    <col min="8964" max="8966" width="8.42578125" customWidth="1"/>
    <col min="8967" max="8967" width="7.85546875" customWidth="1"/>
    <col min="8968" max="8968" width="8" customWidth="1"/>
    <col min="8969" max="8969" width="8.28515625" customWidth="1"/>
    <col min="8970" max="8970" width="8" customWidth="1"/>
    <col min="8971" max="8971" width="8.140625" customWidth="1"/>
    <col min="8972" max="8973" width="8.85546875" customWidth="1"/>
    <col min="8974" max="8975" width="8.42578125" customWidth="1"/>
    <col min="8976" max="8976" width="8" customWidth="1"/>
    <col min="9217" max="9217" width="2.28515625" customWidth="1"/>
    <col min="9218" max="9218" width="31.28515625" customWidth="1"/>
    <col min="9219" max="9219" width="9.140625" customWidth="1"/>
    <col min="9220" max="9222" width="8.42578125" customWidth="1"/>
    <col min="9223" max="9223" width="7.85546875" customWidth="1"/>
    <col min="9224" max="9224" width="8" customWidth="1"/>
    <col min="9225" max="9225" width="8.28515625" customWidth="1"/>
    <col min="9226" max="9226" width="8" customWidth="1"/>
    <col min="9227" max="9227" width="8.140625" customWidth="1"/>
    <col min="9228" max="9229" width="8.85546875" customWidth="1"/>
    <col min="9230" max="9231" width="8.42578125" customWidth="1"/>
    <col min="9232" max="9232" width="8" customWidth="1"/>
    <col min="9473" max="9473" width="2.28515625" customWidth="1"/>
    <col min="9474" max="9474" width="31.28515625" customWidth="1"/>
    <col min="9475" max="9475" width="9.140625" customWidth="1"/>
    <col min="9476" max="9478" width="8.42578125" customWidth="1"/>
    <col min="9479" max="9479" width="7.85546875" customWidth="1"/>
    <col min="9480" max="9480" width="8" customWidth="1"/>
    <col min="9481" max="9481" width="8.28515625" customWidth="1"/>
    <col min="9482" max="9482" width="8" customWidth="1"/>
    <col min="9483" max="9483" width="8.140625" customWidth="1"/>
    <col min="9484" max="9485" width="8.85546875" customWidth="1"/>
    <col min="9486" max="9487" width="8.42578125" customWidth="1"/>
    <col min="9488" max="9488" width="8" customWidth="1"/>
    <col min="9729" max="9729" width="2.28515625" customWidth="1"/>
    <col min="9730" max="9730" width="31.28515625" customWidth="1"/>
    <col min="9731" max="9731" width="9.140625" customWidth="1"/>
    <col min="9732" max="9734" width="8.42578125" customWidth="1"/>
    <col min="9735" max="9735" width="7.85546875" customWidth="1"/>
    <col min="9736" max="9736" width="8" customWidth="1"/>
    <col min="9737" max="9737" width="8.28515625" customWidth="1"/>
    <col min="9738" max="9738" width="8" customWidth="1"/>
    <col min="9739" max="9739" width="8.140625" customWidth="1"/>
    <col min="9740" max="9741" width="8.85546875" customWidth="1"/>
    <col min="9742" max="9743" width="8.42578125" customWidth="1"/>
    <col min="9744" max="9744" width="8" customWidth="1"/>
    <col min="9985" max="9985" width="2.28515625" customWidth="1"/>
    <col min="9986" max="9986" width="31.28515625" customWidth="1"/>
    <col min="9987" max="9987" width="9.140625" customWidth="1"/>
    <col min="9988" max="9990" width="8.42578125" customWidth="1"/>
    <col min="9991" max="9991" width="7.85546875" customWidth="1"/>
    <col min="9992" max="9992" width="8" customWidth="1"/>
    <col min="9993" max="9993" width="8.28515625" customWidth="1"/>
    <col min="9994" max="9994" width="8" customWidth="1"/>
    <col min="9995" max="9995" width="8.140625" customWidth="1"/>
    <col min="9996" max="9997" width="8.85546875" customWidth="1"/>
    <col min="9998" max="9999" width="8.42578125" customWidth="1"/>
    <col min="10000" max="10000" width="8" customWidth="1"/>
    <col min="10241" max="10241" width="2.28515625" customWidth="1"/>
    <col min="10242" max="10242" width="31.28515625" customWidth="1"/>
    <col min="10243" max="10243" width="9.140625" customWidth="1"/>
    <col min="10244" max="10246" width="8.42578125" customWidth="1"/>
    <col min="10247" max="10247" width="7.85546875" customWidth="1"/>
    <col min="10248" max="10248" width="8" customWidth="1"/>
    <col min="10249" max="10249" width="8.28515625" customWidth="1"/>
    <col min="10250" max="10250" width="8" customWidth="1"/>
    <col min="10251" max="10251" width="8.140625" customWidth="1"/>
    <col min="10252" max="10253" width="8.85546875" customWidth="1"/>
    <col min="10254" max="10255" width="8.42578125" customWidth="1"/>
    <col min="10256" max="10256" width="8" customWidth="1"/>
    <col min="10497" max="10497" width="2.28515625" customWidth="1"/>
    <col min="10498" max="10498" width="31.28515625" customWidth="1"/>
    <col min="10499" max="10499" width="9.140625" customWidth="1"/>
    <col min="10500" max="10502" width="8.42578125" customWidth="1"/>
    <col min="10503" max="10503" width="7.85546875" customWidth="1"/>
    <col min="10504" max="10504" width="8" customWidth="1"/>
    <col min="10505" max="10505" width="8.28515625" customWidth="1"/>
    <col min="10506" max="10506" width="8" customWidth="1"/>
    <col min="10507" max="10507" width="8.140625" customWidth="1"/>
    <col min="10508" max="10509" width="8.85546875" customWidth="1"/>
    <col min="10510" max="10511" width="8.42578125" customWidth="1"/>
    <col min="10512" max="10512" width="8" customWidth="1"/>
    <col min="10753" max="10753" width="2.28515625" customWidth="1"/>
    <col min="10754" max="10754" width="31.28515625" customWidth="1"/>
    <col min="10755" max="10755" width="9.140625" customWidth="1"/>
    <col min="10756" max="10758" width="8.42578125" customWidth="1"/>
    <col min="10759" max="10759" width="7.85546875" customWidth="1"/>
    <col min="10760" max="10760" width="8" customWidth="1"/>
    <col min="10761" max="10761" width="8.28515625" customWidth="1"/>
    <col min="10762" max="10762" width="8" customWidth="1"/>
    <col min="10763" max="10763" width="8.140625" customWidth="1"/>
    <col min="10764" max="10765" width="8.85546875" customWidth="1"/>
    <col min="10766" max="10767" width="8.42578125" customWidth="1"/>
    <col min="10768" max="10768" width="8" customWidth="1"/>
    <col min="11009" max="11009" width="2.28515625" customWidth="1"/>
    <col min="11010" max="11010" width="31.28515625" customWidth="1"/>
    <col min="11011" max="11011" width="9.140625" customWidth="1"/>
    <col min="11012" max="11014" width="8.42578125" customWidth="1"/>
    <col min="11015" max="11015" width="7.85546875" customWidth="1"/>
    <col min="11016" max="11016" width="8" customWidth="1"/>
    <col min="11017" max="11017" width="8.28515625" customWidth="1"/>
    <col min="11018" max="11018" width="8" customWidth="1"/>
    <col min="11019" max="11019" width="8.140625" customWidth="1"/>
    <col min="11020" max="11021" width="8.85546875" customWidth="1"/>
    <col min="11022" max="11023" width="8.42578125" customWidth="1"/>
    <col min="11024" max="11024" width="8" customWidth="1"/>
    <col min="11265" max="11265" width="2.28515625" customWidth="1"/>
    <col min="11266" max="11266" width="31.28515625" customWidth="1"/>
    <col min="11267" max="11267" width="9.140625" customWidth="1"/>
    <col min="11268" max="11270" width="8.42578125" customWidth="1"/>
    <col min="11271" max="11271" width="7.85546875" customWidth="1"/>
    <col min="11272" max="11272" width="8" customWidth="1"/>
    <col min="11273" max="11273" width="8.28515625" customWidth="1"/>
    <col min="11274" max="11274" width="8" customWidth="1"/>
    <col min="11275" max="11275" width="8.140625" customWidth="1"/>
    <col min="11276" max="11277" width="8.85546875" customWidth="1"/>
    <col min="11278" max="11279" width="8.42578125" customWidth="1"/>
    <col min="11280" max="11280" width="8" customWidth="1"/>
    <col min="11521" max="11521" width="2.28515625" customWidth="1"/>
    <col min="11522" max="11522" width="31.28515625" customWidth="1"/>
    <col min="11523" max="11523" width="9.140625" customWidth="1"/>
    <col min="11524" max="11526" width="8.42578125" customWidth="1"/>
    <col min="11527" max="11527" width="7.85546875" customWidth="1"/>
    <col min="11528" max="11528" width="8" customWidth="1"/>
    <col min="11529" max="11529" width="8.28515625" customWidth="1"/>
    <col min="11530" max="11530" width="8" customWidth="1"/>
    <col min="11531" max="11531" width="8.140625" customWidth="1"/>
    <col min="11532" max="11533" width="8.85546875" customWidth="1"/>
    <col min="11534" max="11535" width="8.42578125" customWidth="1"/>
    <col min="11536" max="11536" width="8" customWidth="1"/>
    <col min="11777" max="11777" width="2.28515625" customWidth="1"/>
    <col min="11778" max="11778" width="31.28515625" customWidth="1"/>
    <col min="11779" max="11779" width="9.140625" customWidth="1"/>
    <col min="11780" max="11782" width="8.42578125" customWidth="1"/>
    <col min="11783" max="11783" width="7.85546875" customWidth="1"/>
    <col min="11784" max="11784" width="8" customWidth="1"/>
    <col min="11785" max="11785" width="8.28515625" customWidth="1"/>
    <col min="11786" max="11786" width="8" customWidth="1"/>
    <col min="11787" max="11787" width="8.140625" customWidth="1"/>
    <col min="11788" max="11789" width="8.85546875" customWidth="1"/>
    <col min="11790" max="11791" width="8.42578125" customWidth="1"/>
    <col min="11792" max="11792" width="8" customWidth="1"/>
    <col min="12033" max="12033" width="2.28515625" customWidth="1"/>
    <col min="12034" max="12034" width="31.28515625" customWidth="1"/>
    <col min="12035" max="12035" width="9.140625" customWidth="1"/>
    <col min="12036" max="12038" width="8.42578125" customWidth="1"/>
    <col min="12039" max="12039" width="7.85546875" customWidth="1"/>
    <col min="12040" max="12040" width="8" customWidth="1"/>
    <col min="12041" max="12041" width="8.28515625" customWidth="1"/>
    <col min="12042" max="12042" width="8" customWidth="1"/>
    <col min="12043" max="12043" width="8.140625" customWidth="1"/>
    <col min="12044" max="12045" width="8.85546875" customWidth="1"/>
    <col min="12046" max="12047" width="8.42578125" customWidth="1"/>
    <col min="12048" max="12048" width="8" customWidth="1"/>
    <col min="12289" max="12289" width="2.28515625" customWidth="1"/>
    <col min="12290" max="12290" width="31.28515625" customWidth="1"/>
    <col min="12291" max="12291" width="9.140625" customWidth="1"/>
    <col min="12292" max="12294" width="8.42578125" customWidth="1"/>
    <col min="12295" max="12295" width="7.85546875" customWidth="1"/>
    <col min="12296" max="12296" width="8" customWidth="1"/>
    <col min="12297" max="12297" width="8.28515625" customWidth="1"/>
    <col min="12298" max="12298" width="8" customWidth="1"/>
    <col min="12299" max="12299" width="8.140625" customWidth="1"/>
    <col min="12300" max="12301" width="8.85546875" customWidth="1"/>
    <col min="12302" max="12303" width="8.42578125" customWidth="1"/>
    <col min="12304" max="12304" width="8" customWidth="1"/>
    <col min="12545" max="12545" width="2.28515625" customWidth="1"/>
    <col min="12546" max="12546" width="31.28515625" customWidth="1"/>
    <col min="12547" max="12547" width="9.140625" customWidth="1"/>
    <col min="12548" max="12550" width="8.42578125" customWidth="1"/>
    <col min="12551" max="12551" width="7.85546875" customWidth="1"/>
    <col min="12552" max="12552" width="8" customWidth="1"/>
    <col min="12553" max="12553" width="8.28515625" customWidth="1"/>
    <col min="12554" max="12554" width="8" customWidth="1"/>
    <col min="12555" max="12555" width="8.140625" customWidth="1"/>
    <col min="12556" max="12557" width="8.85546875" customWidth="1"/>
    <col min="12558" max="12559" width="8.42578125" customWidth="1"/>
    <col min="12560" max="12560" width="8" customWidth="1"/>
    <col min="12801" max="12801" width="2.28515625" customWidth="1"/>
    <col min="12802" max="12802" width="31.28515625" customWidth="1"/>
    <col min="12803" max="12803" width="9.140625" customWidth="1"/>
    <col min="12804" max="12806" width="8.42578125" customWidth="1"/>
    <col min="12807" max="12807" width="7.85546875" customWidth="1"/>
    <col min="12808" max="12808" width="8" customWidth="1"/>
    <col min="12809" max="12809" width="8.28515625" customWidth="1"/>
    <col min="12810" max="12810" width="8" customWidth="1"/>
    <col min="12811" max="12811" width="8.140625" customWidth="1"/>
    <col min="12812" max="12813" width="8.85546875" customWidth="1"/>
    <col min="12814" max="12815" width="8.42578125" customWidth="1"/>
    <col min="12816" max="12816" width="8" customWidth="1"/>
    <col min="13057" max="13057" width="2.28515625" customWidth="1"/>
    <col min="13058" max="13058" width="31.28515625" customWidth="1"/>
    <col min="13059" max="13059" width="9.140625" customWidth="1"/>
    <col min="13060" max="13062" width="8.42578125" customWidth="1"/>
    <col min="13063" max="13063" width="7.85546875" customWidth="1"/>
    <col min="13064" max="13064" width="8" customWidth="1"/>
    <col min="13065" max="13065" width="8.28515625" customWidth="1"/>
    <col min="13066" max="13066" width="8" customWidth="1"/>
    <col min="13067" max="13067" width="8.140625" customWidth="1"/>
    <col min="13068" max="13069" width="8.85546875" customWidth="1"/>
    <col min="13070" max="13071" width="8.42578125" customWidth="1"/>
    <col min="13072" max="13072" width="8" customWidth="1"/>
    <col min="13313" max="13313" width="2.28515625" customWidth="1"/>
    <col min="13314" max="13314" width="31.28515625" customWidth="1"/>
    <col min="13315" max="13315" width="9.140625" customWidth="1"/>
    <col min="13316" max="13318" width="8.42578125" customWidth="1"/>
    <col min="13319" max="13319" width="7.85546875" customWidth="1"/>
    <col min="13320" max="13320" width="8" customWidth="1"/>
    <col min="13321" max="13321" width="8.28515625" customWidth="1"/>
    <col min="13322" max="13322" width="8" customWidth="1"/>
    <col min="13323" max="13323" width="8.140625" customWidth="1"/>
    <col min="13324" max="13325" width="8.85546875" customWidth="1"/>
    <col min="13326" max="13327" width="8.42578125" customWidth="1"/>
    <col min="13328" max="13328" width="8" customWidth="1"/>
    <col min="13569" max="13569" width="2.28515625" customWidth="1"/>
    <col min="13570" max="13570" width="31.28515625" customWidth="1"/>
    <col min="13571" max="13571" width="9.140625" customWidth="1"/>
    <col min="13572" max="13574" width="8.42578125" customWidth="1"/>
    <col min="13575" max="13575" width="7.85546875" customWidth="1"/>
    <col min="13576" max="13576" width="8" customWidth="1"/>
    <col min="13577" max="13577" width="8.28515625" customWidth="1"/>
    <col min="13578" max="13578" width="8" customWidth="1"/>
    <col min="13579" max="13579" width="8.140625" customWidth="1"/>
    <col min="13580" max="13581" width="8.85546875" customWidth="1"/>
    <col min="13582" max="13583" width="8.42578125" customWidth="1"/>
    <col min="13584" max="13584" width="8" customWidth="1"/>
    <col min="13825" max="13825" width="2.28515625" customWidth="1"/>
    <col min="13826" max="13826" width="31.28515625" customWidth="1"/>
    <col min="13827" max="13827" width="9.140625" customWidth="1"/>
    <col min="13828" max="13830" width="8.42578125" customWidth="1"/>
    <col min="13831" max="13831" width="7.85546875" customWidth="1"/>
    <col min="13832" max="13832" width="8" customWidth="1"/>
    <col min="13833" max="13833" width="8.28515625" customWidth="1"/>
    <col min="13834" max="13834" width="8" customWidth="1"/>
    <col min="13835" max="13835" width="8.140625" customWidth="1"/>
    <col min="13836" max="13837" width="8.85546875" customWidth="1"/>
    <col min="13838" max="13839" width="8.42578125" customWidth="1"/>
    <col min="13840" max="13840" width="8" customWidth="1"/>
    <col min="14081" max="14081" width="2.28515625" customWidth="1"/>
    <col min="14082" max="14082" width="31.28515625" customWidth="1"/>
    <col min="14083" max="14083" width="9.140625" customWidth="1"/>
    <col min="14084" max="14086" width="8.42578125" customWidth="1"/>
    <col min="14087" max="14087" width="7.85546875" customWidth="1"/>
    <col min="14088" max="14088" width="8" customWidth="1"/>
    <col min="14089" max="14089" width="8.28515625" customWidth="1"/>
    <col min="14090" max="14090" width="8" customWidth="1"/>
    <col min="14091" max="14091" width="8.140625" customWidth="1"/>
    <col min="14092" max="14093" width="8.85546875" customWidth="1"/>
    <col min="14094" max="14095" width="8.42578125" customWidth="1"/>
    <col min="14096" max="14096" width="8" customWidth="1"/>
    <col min="14337" max="14337" width="2.28515625" customWidth="1"/>
    <col min="14338" max="14338" width="31.28515625" customWidth="1"/>
    <col min="14339" max="14339" width="9.140625" customWidth="1"/>
    <col min="14340" max="14342" width="8.42578125" customWidth="1"/>
    <col min="14343" max="14343" width="7.85546875" customWidth="1"/>
    <col min="14344" max="14344" width="8" customWidth="1"/>
    <col min="14345" max="14345" width="8.28515625" customWidth="1"/>
    <col min="14346" max="14346" width="8" customWidth="1"/>
    <col min="14347" max="14347" width="8.140625" customWidth="1"/>
    <col min="14348" max="14349" width="8.85546875" customWidth="1"/>
    <col min="14350" max="14351" width="8.42578125" customWidth="1"/>
    <col min="14352" max="14352" width="8" customWidth="1"/>
    <col min="14593" max="14593" width="2.28515625" customWidth="1"/>
    <col min="14594" max="14594" width="31.28515625" customWidth="1"/>
    <col min="14595" max="14595" width="9.140625" customWidth="1"/>
    <col min="14596" max="14598" width="8.42578125" customWidth="1"/>
    <col min="14599" max="14599" width="7.85546875" customWidth="1"/>
    <col min="14600" max="14600" width="8" customWidth="1"/>
    <col min="14601" max="14601" width="8.28515625" customWidth="1"/>
    <col min="14602" max="14602" width="8" customWidth="1"/>
    <col min="14603" max="14603" width="8.140625" customWidth="1"/>
    <col min="14604" max="14605" width="8.85546875" customWidth="1"/>
    <col min="14606" max="14607" width="8.42578125" customWidth="1"/>
    <col min="14608" max="14608" width="8" customWidth="1"/>
    <col min="14849" max="14849" width="2.28515625" customWidth="1"/>
    <col min="14850" max="14850" width="31.28515625" customWidth="1"/>
    <col min="14851" max="14851" width="9.140625" customWidth="1"/>
    <col min="14852" max="14854" width="8.42578125" customWidth="1"/>
    <col min="14855" max="14855" width="7.85546875" customWidth="1"/>
    <col min="14856" max="14856" width="8" customWidth="1"/>
    <col min="14857" max="14857" width="8.28515625" customWidth="1"/>
    <col min="14858" max="14858" width="8" customWidth="1"/>
    <col min="14859" max="14859" width="8.140625" customWidth="1"/>
    <col min="14860" max="14861" width="8.85546875" customWidth="1"/>
    <col min="14862" max="14863" width="8.42578125" customWidth="1"/>
    <col min="14864" max="14864" width="8" customWidth="1"/>
    <col min="15105" max="15105" width="2.28515625" customWidth="1"/>
    <col min="15106" max="15106" width="31.28515625" customWidth="1"/>
    <col min="15107" max="15107" width="9.140625" customWidth="1"/>
    <col min="15108" max="15110" width="8.42578125" customWidth="1"/>
    <col min="15111" max="15111" width="7.85546875" customWidth="1"/>
    <col min="15112" max="15112" width="8" customWidth="1"/>
    <col min="15113" max="15113" width="8.28515625" customWidth="1"/>
    <col min="15114" max="15114" width="8" customWidth="1"/>
    <col min="15115" max="15115" width="8.140625" customWidth="1"/>
    <col min="15116" max="15117" width="8.85546875" customWidth="1"/>
    <col min="15118" max="15119" width="8.42578125" customWidth="1"/>
    <col min="15120" max="15120" width="8" customWidth="1"/>
    <col min="15361" max="15361" width="2.28515625" customWidth="1"/>
    <col min="15362" max="15362" width="31.28515625" customWidth="1"/>
    <col min="15363" max="15363" width="9.140625" customWidth="1"/>
    <col min="15364" max="15366" width="8.42578125" customWidth="1"/>
    <col min="15367" max="15367" width="7.85546875" customWidth="1"/>
    <col min="15368" max="15368" width="8" customWidth="1"/>
    <col min="15369" max="15369" width="8.28515625" customWidth="1"/>
    <col min="15370" max="15370" width="8" customWidth="1"/>
    <col min="15371" max="15371" width="8.140625" customWidth="1"/>
    <col min="15372" max="15373" width="8.85546875" customWidth="1"/>
    <col min="15374" max="15375" width="8.42578125" customWidth="1"/>
    <col min="15376" max="15376" width="8" customWidth="1"/>
    <col min="15617" max="15617" width="2.28515625" customWidth="1"/>
    <col min="15618" max="15618" width="31.28515625" customWidth="1"/>
    <col min="15619" max="15619" width="9.140625" customWidth="1"/>
    <col min="15620" max="15622" width="8.42578125" customWidth="1"/>
    <col min="15623" max="15623" width="7.85546875" customWidth="1"/>
    <col min="15624" max="15624" width="8" customWidth="1"/>
    <col min="15625" max="15625" width="8.28515625" customWidth="1"/>
    <col min="15626" max="15626" width="8" customWidth="1"/>
    <col min="15627" max="15627" width="8.140625" customWidth="1"/>
    <col min="15628" max="15629" width="8.85546875" customWidth="1"/>
    <col min="15630" max="15631" width="8.42578125" customWidth="1"/>
    <col min="15632" max="15632" width="8" customWidth="1"/>
    <col min="15873" max="15873" width="2.28515625" customWidth="1"/>
    <col min="15874" max="15874" width="31.28515625" customWidth="1"/>
    <col min="15875" max="15875" width="9.140625" customWidth="1"/>
    <col min="15876" max="15878" width="8.42578125" customWidth="1"/>
    <col min="15879" max="15879" width="7.85546875" customWidth="1"/>
    <col min="15880" max="15880" width="8" customWidth="1"/>
    <col min="15881" max="15881" width="8.28515625" customWidth="1"/>
    <col min="15882" max="15882" width="8" customWidth="1"/>
    <col min="15883" max="15883" width="8.140625" customWidth="1"/>
    <col min="15884" max="15885" width="8.85546875" customWidth="1"/>
    <col min="15886" max="15887" width="8.42578125" customWidth="1"/>
    <col min="15888" max="15888" width="8" customWidth="1"/>
    <col min="16129" max="16129" width="2.28515625" customWidth="1"/>
    <col min="16130" max="16130" width="31.28515625" customWidth="1"/>
    <col min="16131" max="16131" width="9.140625" customWidth="1"/>
    <col min="16132" max="16134" width="8.42578125" customWidth="1"/>
    <col min="16135" max="16135" width="7.85546875" customWidth="1"/>
    <col min="16136" max="16136" width="8" customWidth="1"/>
    <col min="16137" max="16137" width="8.28515625" customWidth="1"/>
    <col min="16138" max="16138" width="8" customWidth="1"/>
    <col min="16139" max="16139" width="8.140625" customWidth="1"/>
    <col min="16140" max="16141" width="8.85546875" customWidth="1"/>
    <col min="16142" max="16143" width="8.42578125" customWidth="1"/>
    <col min="16144" max="16144" width="8" customWidth="1"/>
  </cols>
  <sheetData>
    <row r="9" spans="2:15" x14ac:dyDescent="0.25">
      <c r="B9" s="41" t="s">
        <v>0</v>
      </c>
      <c r="C9" s="42"/>
      <c r="D9" s="42"/>
      <c r="E9" s="42"/>
      <c r="F9" s="42"/>
      <c r="G9" s="42"/>
      <c r="H9" s="42"/>
      <c r="I9" s="42"/>
      <c r="J9" s="42"/>
      <c r="K9" s="42"/>
      <c r="L9" s="42"/>
      <c r="M9" s="42"/>
      <c r="N9" s="42"/>
      <c r="O9" s="42"/>
    </row>
    <row r="10" spans="2:15" x14ac:dyDescent="0.25">
      <c r="B10" s="2"/>
    </row>
    <row r="11" spans="2:15" x14ac:dyDescent="0.25">
      <c r="B11" s="2"/>
    </row>
    <row r="12" spans="2:15" ht="19.5" customHeight="1" x14ac:dyDescent="0.25">
      <c r="B12" s="3" t="s">
        <v>1</v>
      </c>
      <c r="C12" s="4">
        <f>+C20+I19+O20</f>
        <v>1</v>
      </c>
      <c r="D12" s="5" t="str">
        <f>+IF(C12&lt;100%," completar hasta llegar al 100% !!!",+IF(C12=100%,"PONDERACION COMPLETA","HAS SUPERADO EL 100% !!! REVISA TU PONDERACION Y REDUCE PUNTUACIONES HASTA LLEGAR AL 100%"))</f>
        <v>PONDERACION COMPLETA</v>
      </c>
    </row>
    <row r="13" spans="2:15" x14ac:dyDescent="0.25">
      <c r="B13" s="2"/>
    </row>
    <row r="14" spans="2:15" ht="15.75" thickBot="1" x14ac:dyDescent="0.3">
      <c r="B14" s="6" t="s">
        <v>2</v>
      </c>
      <c r="C14" s="7"/>
      <c r="E14" s="6" t="s">
        <v>3</v>
      </c>
      <c r="F14" s="7"/>
      <c r="G14" s="8"/>
      <c r="H14" s="7"/>
      <c r="I14" s="8"/>
      <c r="K14" s="6" t="s">
        <v>4</v>
      </c>
      <c r="L14" s="7"/>
      <c r="M14" s="7"/>
      <c r="N14" s="1"/>
      <c r="O14" s="1"/>
    </row>
    <row r="15" spans="2:15" ht="15.75" thickBot="1" x14ac:dyDescent="0.3">
      <c r="B15" s="9" t="s">
        <v>5</v>
      </c>
      <c r="C15" s="10">
        <v>0.3</v>
      </c>
      <c r="E15" s="9" t="s">
        <v>72</v>
      </c>
      <c r="I15" s="11">
        <v>0.5</v>
      </c>
      <c r="K15" s="9" t="s">
        <v>69</v>
      </c>
      <c r="O15" s="10"/>
    </row>
    <row r="16" spans="2:15" ht="15.75" thickBot="1" x14ac:dyDescent="0.3">
      <c r="B16" s="9" t="s">
        <v>67</v>
      </c>
      <c r="C16" s="11"/>
      <c r="E16" s="9" t="s">
        <v>8</v>
      </c>
      <c r="I16" s="11"/>
      <c r="K16" s="9" t="s">
        <v>70</v>
      </c>
      <c r="O16" s="11"/>
    </row>
    <row r="17" spans="2:15" ht="15.75" thickBot="1" x14ac:dyDescent="0.3">
      <c r="B17" s="9" t="s">
        <v>10</v>
      </c>
      <c r="C17" s="11"/>
      <c r="E17" s="9" t="s">
        <v>11</v>
      </c>
      <c r="I17" s="11"/>
      <c r="K17" s="9" t="s">
        <v>71</v>
      </c>
      <c r="O17" s="11"/>
    </row>
    <row r="18" spans="2:15" ht="15.75" thickBot="1" x14ac:dyDescent="0.3">
      <c r="B18" s="9" t="s">
        <v>68</v>
      </c>
      <c r="C18" s="11"/>
      <c r="E18" s="9" t="s">
        <v>14</v>
      </c>
      <c r="I18" s="11">
        <v>0.1</v>
      </c>
      <c r="K18" s="9" t="s">
        <v>15</v>
      </c>
      <c r="O18" s="11"/>
    </row>
    <row r="19" spans="2:15" ht="15.75" thickBot="1" x14ac:dyDescent="0.3">
      <c r="B19" s="9" t="s">
        <v>16</v>
      </c>
      <c r="C19" s="11">
        <v>0.1</v>
      </c>
      <c r="E19" s="12" t="s">
        <v>17</v>
      </c>
      <c r="I19" s="13">
        <f>SUM(I15:I18)</f>
        <v>0.6</v>
      </c>
      <c r="K19" s="9" t="s">
        <v>18</v>
      </c>
      <c r="O19" s="11"/>
    </row>
    <row r="20" spans="2:15" ht="15.75" thickBot="1" x14ac:dyDescent="0.3">
      <c r="B20" s="12" t="s">
        <v>19</v>
      </c>
      <c r="C20" s="13">
        <f>SUM(C15:C19)</f>
        <v>0.4</v>
      </c>
      <c r="K20" s="12" t="s">
        <v>20</v>
      </c>
      <c r="O20" s="13">
        <f>SUM(O15:O19)</f>
        <v>0</v>
      </c>
    </row>
    <row r="21" spans="2:15" x14ac:dyDescent="0.25">
      <c r="B21" s="2"/>
    </row>
    <row r="23" spans="2:15" x14ac:dyDescent="0.25">
      <c r="B23" s="41" t="s">
        <v>21</v>
      </c>
      <c r="C23" s="42"/>
      <c r="D23" s="42"/>
      <c r="E23" s="42"/>
      <c r="F23" s="42"/>
      <c r="G23" s="42"/>
      <c r="H23" s="42"/>
      <c r="I23" s="42"/>
      <c r="J23" s="42"/>
      <c r="K23" s="42"/>
      <c r="L23" s="42"/>
      <c r="M23" s="42"/>
      <c r="N23" s="42"/>
      <c r="O23" s="42"/>
    </row>
    <row r="24" spans="2:15" x14ac:dyDescent="0.25">
      <c r="B24" s="43"/>
      <c r="C24" s="39"/>
      <c r="D24" s="39"/>
      <c r="E24" s="39"/>
      <c r="F24" s="39"/>
      <c r="G24" s="39"/>
      <c r="H24" s="39"/>
      <c r="I24" s="39"/>
      <c r="J24" s="39"/>
      <c r="K24" s="39"/>
      <c r="L24" s="39"/>
      <c r="M24" s="39"/>
      <c r="N24" s="39"/>
      <c r="O24" s="39"/>
    </row>
    <row r="26" spans="2:15" ht="15.75" thickBot="1" x14ac:dyDescent="0.3">
      <c r="E26" s="6"/>
      <c r="F26" s="6" t="s">
        <v>22</v>
      </c>
    </row>
    <row r="27" spans="2:15" ht="15.75" thickBot="1" x14ac:dyDescent="0.3">
      <c r="E27" s="9" t="s">
        <v>23</v>
      </c>
      <c r="F27" s="103" t="s">
        <v>107</v>
      </c>
      <c r="G27" s="104"/>
      <c r="H27" s="104"/>
      <c r="I27" s="105"/>
    </row>
    <row r="28" spans="2:15" ht="15.75" thickBot="1" x14ac:dyDescent="0.3">
      <c r="E28" s="9" t="s">
        <v>24</v>
      </c>
      <c r="F28" s="103" t="s">
        <v>108</v>
      </c>
      <c r="G28" s="104"/>
      <c r="H28" s="104"/>
      <c r="I28" s="105"/>
    </row>
    <row r="29" spans="2:15" ht="15.75" thickBot="1" x14ac:dyDescent="0.3">
      <c r="B29" s="2"/>
      <c r="E29" s="9" t="s">
        <v>25</v>
      </c>
      <c r="F29" s="103" t="s">
        <v>113</v>
      </c>
      <c r="G29" s="104"/>
      <c r="H29" s="104"/>
      <c r="I29" s="105"/>
    </row>
    <row r="30" spans="2:15" ht="15.75" thickBot="1" x14ac:dyDescent="0.3">
      <c r="B30" s="2"/>
      <c r="E30" s="9" t="s">
        <v>26</v>
      </c>
      <c r="F30" s="103" t="s">
        <v>109</v>
      </c>
      <c r="G30" s="104"/>
      <c r="H30" s="104"/>
      <c r="I30" s="105"/>
    </row>
    <row r="31" spans="2:15" x14ac:dyDescent="0.25">
      <c r="B31" s="2"/>
    </row>
    <row r="32" spans="2:15" x14ac:dyDescent="0.25">
      <c r="B32" s="41" t="s">
        <v>27</v>
      </c>
      <c r="C32" s="42"/>
      <c r="D32" s="42"/>
      <c r="E32" s="42"/>
      <c r="F32" s="42"/>
      <c r="G32" s="42"/>
      <c r="H32" s="42"/>
      <c r="I32" s="42"/>
      <c r="J32" s="42"/>
      <c r="K32" s="42"/>
      <c r="L32" s="42"/>
      <c r="M32" s="42"/>
      <c r="N32" s="42"/>
      <c r="O32" s="42"/>
    </row>
    <row r="33" spans="2:15" x14ac:dyDescent="0.25">
      <c r="B33" s="2"/>
    </row>
    <row r="34" spans="2:15" ht="15.75" thickBot="1" x14ac:dyDescent="0.3">
      <c r="B34" s="2"/>
    </row>
    <row r="35" spans="2:15" ht="30" customHeight="1" x14ac:dyDescent="0.25">
      <c r="B35" s="2"/>
      <c r="K35" s="14"/>
      <c r="L35" s="15" t="s">
        <v>28</v>
      </c>
      <c r="M35" s="16"/>
      <c r="N35" s="16"/>
      <c r="O35" s="17"/>
    </row>
    <row r="36" spans="2:15" ht="84" customHeight="1" thickBot="1" x14ac:dyDescent="0.3">
      <c r="B36" s="6" t="s">
        <v>2</v>
      </c>
      <c r="C36" s="18" t="str">
        <f>+F27</f>
        <v>Crystal Clean SAS</v>
      </c>
      <c r="D36" s="18" t="str">
        <f>+F28</f>
        <v>Emdepsa</v>
      </c>
      <c r="E36" s="18" t="str">
        <f>+F29</f>
        <v>Andres Felipe Gonzalez</v>
      </c>
      <c r="F36" s="18" t="str">
        <f>+F30</f>
        <v>PC obras y proyectos</v>
      </c>
      <c r="K36" s="19">
        <v>1</v>
      </c>
      <c r="L36" s="20">
        <v>2</v>
      </c>
      <c r="M36" s="20">
        <v>3</v>
      </c>
      <c r="N36" s="20">
        <v>4</v>
      </c>
      <c r="O36" s="21">
        <v>5</v>
      </c>
    </row>
    <row r="37" spans="2:15" ht="15.75" thickBot="1" x14ac:dyDescent="0.3">
      <c r="B37" s="9" t="s">
        <v>5</v>
      </c>
      <c r="C37" s="22">
        <v>3</v>
      </c>
      <c r="D37" s="22">
        <v>3</v>
      </c>
      <c r="E37" s="22">
        <v>3</v>
      </c>
      <c r="F37" s="22">
        <v>5</v>
      </c>
      <c r="H37" s="23" t="str">
        <f>+B37</f>
        <v>Calidad del producto/servicio</v>
      </c>
      <c r="I37" s="24"/>
      <c r="J37" s="24"/>
      <c r="K37" s="25" t="s">
        <v>29</v>
      </c>
      <c r="L37" s="25" t="s">
        <v>30</v>
      </c>
      <c r="M37" s="25" t="s">
        <v>31</v>
      </c>
      <c r="N37" s="25" t="s">
        <v>32</v>
      </c>
      <c r="O37" s="26" t="s">
        <v>33</v>
      </c>
    </row>
    <row r="38" spans="2:15" ht="15.75" thickBot="1" x14ac:dyDescent="0.3">
      <c r="B38" s="9" t="s">
        <v>34</v>
      </c>
      <c r="C38" s="27"/>
      <c r="D38" s="27"/>
      <c r="E38" s="27"/>
      <c r="F38" s="27"/>
      <c r="H38" s="23" t="str">
        <f>+B38</f>
        <v>Capacidad técnica</v>
      </c>
      <c r="I38" s="24"/>
      <c r="J38" s="24"/>
      <c r="K38" s="25" t="s">
        <v>29</v>
      </c>
      <c r="L38" s="25" t="s">
        <v>30</v>
      </c>
      <c r="M38" s="25" t="s">
        <v>31</v>
      </c>
      <c r="N38" s="25" t="s">
        <v>32</v>
      </c>
      <c r="O38" s="26" t="s">
        <v>33</v>
      </c>
    </row>
    <row r="39" spans="2:15" ht="15.75" thickBot="1" x14ac:dyDescent="0.3">
      <c r="B39" s="9" t="s">
        <v>10</v>
      </c>
      <c r="C39" s="27"/>
      <c r="D39" s="27"/>
      <c r="E39" s="27"/>
      <c r="F39" s="27"/>
      <c r="H39" s="23" t="str">
        <f>+B39</f>
        <v>Calidad certificada (ISO o similar)</v>
      </c>
      <c r="I39" s="24"/>
      <c r="J39" s="24"/>
      <c r="K39" s="25" t="s">
        <v>29</v>
      </c>
      <c r="L39" s="25" t="s">
        <v>30</v>
      </c>
      <c r="M39" s="25" t="s">
        <v>35</v>
      </c>
      <c r="N39" s="25" t="s">
        <v>32</v>
      </c>
      <c r="O39" s="26" t="s">
        <v>36</v>
      </c>
    </row>
    <row r="40" spans="2:15" ht="15.75" thickBot="1" x14ac:dyDescent="0.3">
      <c r="B40" s="9" t="s">
        <v>13</v>
      </c>
      <c r="C40" s="27"/>
      <c r="D40" s="27"/>
      <c r="E40" s="27"/>
      <c r="F40" s="27"/>
      <c r="H40" s="23" t="str">
        <f>+B40</f>
        <v>Capacidad de adaptación</v>
      </c>
      <c r="I40" s="24"/>
      <c r="J40" s="24"/>
      <c r="K40" s="25" t="s">
        <v>29</v>
      </c>
      <c r="L40" s="25" t="s">
        <v>30</v>
      </c>
      <c r="M40" s="25" t="s">
        <v>35</v>
      </c>
      <c r="N40" s="25" t="s">
        <v>32</v>
      </c>
      <c r="O40" s="26" t="s">
        <v>36</v>
      </c>
    </row>
    <row r="41" spans="2:15" ht="24.75" thickBot="1" x14ac:dyDescent="0.3">
      <c r="B41" s="9" t="s">
        <v>16</v>
      </c>
      <c r="C41" s="27"/>
      <c r="D41" s="27"/>
      <c r="E41" s="27"/>
      <c r="F41" s="27"/>
      <c r="H41" s="23" t="str">
        <f>+B41</f>
        <v>Plazos de entrega</v>
      </c>
      <c r="I41" s="24"/>
      <c r="J41" s="24"/>
      <c r="K41" s="25" t="s">
        <v>37</v>
      </c>
      <c r="L41" s="25" t="s">
        <v>38</v>
      </c>
      <c r="M41" s="25" t="s">
        <v>39</v>
      </c>
      <c r="N41" s="25" t="s">
        <v>40</v>
      </c>
      <c r="O41" s="26" t="s">
        <v>41</v>
      </c>
    </row>
    <row r="44" spans="2:15" ht="77.25" customHeight="1" thickBot="1" x14ac:dyDescent="0.3">
      <c r="B44" s="6" t="s">
        <v>42</v>
      </c>
      <c r="C44" s="18" t="str">
        <f>+C36</f>
        <v>Crystal Clean SAS</v>
      </c>
      <c r="D44" s="18" t="str">
        <f>+D36</f>
        <v>Emdepsa</v>
      </c>
      <c r="E44" s="18" t="str">
        <f>+E36</f>
        <v>Andres Felipe Gonzalez</v>
      </c>
      <c r="F44" s="18" t="str">
        <f>+F36</f>
        <v>PC obras y proyectos</v>
      </c>
      <c r="K44" s="19">
        <v>1</v>
      </c>
      <c r="L44" s="20">
        <v>2</v>
      </c>
      <c r="M44" s="20">
        <v>3</v>
      </c>
      <c r="N44" s="20">
        <v>4</v>
      </c>
      <c r="O44" s="21">
        <v>5</v>
      </c>
    </row>
    <row r="45" spans="2:15" ht="24.75" thickBot="1" x14ac:dyDescent="0.3">
      <c r="B45" s="9" t="s">
        <v>6</v>
      </c>
      <c r="C45" s="96">
        <v>5</v>
      </c>
      <c r="D45" s="96">
        <v>3.5</v>
      </c>
      <c r="E45" s="96">
        <v>4.7</v>
      </c>
      <c r="F45" s="96">
        <v>1</v>
      </c>
      <c r="H45" s="23" t="str">
        <f>+B45</f>
        <v>Precios</v>
      </c>
      <c r="I45" s="24"/>
      <c r="J45" s="24"/>
      <c r="K45" s="25" t="s">
        <v>37</v>
      </c>
      <c r="L45" s="25" t="s">
        <v>38</v>
      </c>
      <c r="M45" s="25" t="s">
        <v>39</v>
      </c>
      <c r="N45" s="25" t="s">
        <v>40</v>
      </c>
      <c r="O45" s="26" t="s">
        <v>41</v>
      </c>
    </row>
    <row r="46" spans="2:15" ht="24.75" thickBot="1" x14ac:dyDescent="0.3">
      <c r="B46" s="9" t="s">
        <v>8</v>
      </c>
      <c r="C46" s="27"/>
      <c r="D46" s="27"/>
      <c r="E46" s="27"/>
      <c r="F46" s="27"/>
      <c r="H46" s="23" t="str">
        <f>+B46</f>
        <v>Formas y plazos de pago</v>
      </c>
      <c r="I46" s="24"/>
      <c r="J46" s="24"/>
      <c r="K46" s="25" t="s">
        <v>43</v>
      </c>
      <c r="L46" s="25" t="s">
        <v>44</v>
      </c>
      <c r="M46" s="25" t="s">
        <v>45</v>
      </c>
      <c r="N46" s="25" t="s">
        <v>46</v>
      </c>
      <c r="O46" s="26" t="s">
        <v>47</v>
      </c>
    </row>
    <row r="47" spans="2:15" ht="24.75" thickBot="1" x14ac:dyDescent="0.3">
      <c r="B47" s="9" t="s">
        <v>11</v>
      </c>
      <c r="C47" s="27"/>
      <c r="D47" s="27"/>
      <c r="E47" s="27"/>
      <c r="F47" s="27"/>
      <c r="H47" s="23" t="str">
        <f>+B47</f>
        <v>Servicio postventa</v>
      </c>
      <c r="I47" s="24"/>
      <c r="J47" s="24"/>
      <c r="K47" s="25" t="s">
        <v>48</v>
      </c>
      <c r="L47" s="25" t="s">
        <v>49</v>
      </c>
      <c r="M47" s="25" t="s">
        <v>50</v>
      </c>
      <c r="N47" s="25" t="s">
        <v>51</v>
      </c>
      <c r="O47" s="26" t="s">
        <v>52</v>
      </c>
    </row>
    <row r="48" spans="2:15" ht="24.75" thickBot="1" x14ac:dyDescent="0.3">
      <c r="B48" s="9" t="s">
        <v>14</v>
      </c>
      <c r="C48" s="27">
        <v>5</v>
      </c>
      <c r="D48" s="27">
        <v>5</v>
      </c>
      <c r="E48" s="27">
        <v>5</v>
      </c>
      <c r="F48" s="27">
        <v>5</v>
      </c>
      <c r="H48" s="23" t="str">
        <f>+B48</f>
        <v>Garantías</v>
      </c>
      <c r="I48" s="24"/>
      <c r="J48" s="24"/>
      <c r="K48" s="25" t="s">
        <v>53</v>
      </c>
      <c r="L48" s="25" t="s">
        <v>54</v>
      </c>
      <c r="M48" s="25" t="s">
        <v>31</v>
      </c>
      <c r="N48" s="25" t="s">
        <v>55</v>
      </c>
      <c r="O48" s="26" t="s">
        <v>56</v>
      </c>
    </row>
    <row r="51" spans="2:15" ht="83.25" customHeight="1" thickBot="1" x14ac:dyDescent="0.3">
      <c r="B51" s="8" t="s">
        <v>4</v>
      </c>
      <c r="C51" s="28" t="str">
        <f>+C44</f>
        <v>Crystal Clean SAS</v>
      </c>
      <c r="D51" s="28" t="str">
        <f>+D44</f>
        <v>Emdepsa</v>
      </c>
      <c r="E51" s="28" t="str">
        <f>+E44</f>
        <v>Andres Felipe Gonzalez</v>
      </c>
      <c r="F51" s="28" t="str">
        <f>+F44</f>
        <v>PC obras y proyectos</v>
      </c>
      <c r="K51" s="19">
        <v>1</v>
      </c>
      <c r="L51" s="20">
        <v>2</v>
      </c>
      <c r="M51" s="20">
        <v>3</v>
      </c>
      <c r="N51" s="20">
        <v>4</v>
      </c>
      <c r="O51" s="21">
        <v>5</v>
      </c>
    </row>
    <row r="52" spans="2:15" ht="15.75" thickBot="1" x14ac:dyDescent="0.3">
      <c r="B52" s="9" t="s">
        <v>7</v>
      </c>
      <c r="C52" s="22"/>
      <c r="D52" s="22"/>
      <c r="E52" s="22"/>
      <c r="F52" s="22"/>
      <c r="H52" s="23" t="str">
        <f>+B52</f>
        <v>Estabilidad del proveedor</v>
      </c>
      <c r="I52" s="24"/>
      <c r="J52" s="24"/>
      <c r="K52" s="25" t="s">
        <v>29</v>
      </c>
      <c r="L52" s="25" t="s">
        <v>30</v>
      </c>
      <c r="M52" s="25" t="s">
        <v>31</v>
      </c>
      <c r="N52" s="25" t="s">
        <v>32</v>
      </c>
      <c r="O52" s="26" t="s">
        <v>33</v>
      </c>
    </row>
    <row r="53" spans="2:15" ht="15.75" thickBot="1" x14ac:dyDescent="0.3">
      <c r="B53" s="9" t="s">
        <v>9</v>
      </c>
      <c r="C53" s="27"/>
      <c r="D53" s="27"/>
      <c r="E53" s="27"/>
      <c r="F53" s="27"/>
      <c r="H53" s="23" t="str">
        <f>+B53</f>
        <v>Proximidad</v>
      </c>
      <c r="I53" s="24"/>
      <c r="J53" s="24"/>
      <c r="K53" s="25" t="s">
        <v>29</v>
      </c>
      <c r="L53" s="25" t="s">
        <v>30</v>
      </c>
      <c r="M53" s="25" t="s">
        <v>31</v>
      </c>
      <c r="N53" s="25" t="s">
        <v>32</v>
      </c>
      <c r="O53" s="26" t="s">
        <v>33</v>
      </c>
    </row>
    <row r="54" spans="2:15" ht="15.75" thickBot="1" x14ac:dyDescent="0.3">
      <c r="B54" s="9" t="s">
        <v>12</v>
      </c>
      <c r="C54" s="98"/>
      <c r="D54" s="98"/>
      <c r="E54" s="98"/>
      <c r="F54" s="27"/>
      <c r="H54" s="23" t="str">
        <f>+B54</f>
        <v>Facilidad de entendimiento</v>
      </c>
      <c r="I54" s="24"/>
      <c r="J54" s="24"/>
      <c r="K54" s="25" t="s">
        <v>29</v>
      </c>
      <c r="L54" s="25" t="s">
        <v>30</v>
      </c>
      <c r="M54" s="25" t="s">
        <v>31</v>
      </c>
      <c r="N54" s="25" t="s">
        <v>32</v>
      </c>
      <c r="O54" s="26" t="s">
        <v>33</v>
      </c>
    </row>
    <row r="55" spans="2:15" ht="15.75" thickBot="1" x14ac:dyDescent="0.3">
      <c r="B55" s="9" t="s">
        <v>15</v>
      </c>
      <c r="C55" s="27"/>
      <c r="D55" s="27"/>
      <c r="E55" s="27"/>
      <c r="F55" s="27"/>
      <c r="H55" s="23" t="str">
        <f>+B55</f>
        <v>Importancia como cliente</v>
      </c>
      <c r="I55" s="24"/>
      <c r="J55" s="24"/>
      <c r="K55" s="25" t="s">
        <v>29</v>
      </c>
      <c r="L55" s="25" t="s">
        <v>30</v>
      </c>
      <c r="M55" s="25" t="s">
        <v>31</v>
      </c>
      <c r="N55" s="25" t="s">
        <v>32</v>
      </c>
      <c r="O55" s="26" t="s">
        <v>33</v>
      </c>
    </row>
    <row r="56" spans="2:15" ht="24.75" thickBot="1" x14ac:dyDescent="0.3">
      <c r="B56" s="9" t="s">
        <v>18</v>
      </c>
      <c r="C56" s="22"/>
      <c r="D56" s="22"/>
      <c r="E56" s="22"/>
      <c r="F56" s="22"/>
      <c r="H56" s="23" t="str">
        <f>+B56</f>
        <v>Referencias de terceros</v>
      </c>
      <c r="I56" s="24"/>
      <c r="J56" s="24"/>
      <c r="K56" s="25" t="s">
        <v>57</v>
      </c>
      <c r="L56" s="25" t="s">
        <v>44</v>
      </c>
      <c r="M56" s="25" t="s">
        <v>58</v>
      </c>
      <c r="N56" s="25" t="s">
        <v>46</v>
      </c>
      <c r="O56" s="26" t="s">
        <v>47</v>
      </c>
    </row>
    <row r="57" spans="2:15" x14ac:dyDescent="0.25">
      <c r="B57" s="2"/>
    </row>
    <row r="58" spans="2:15" x14ac:dyDescent="0.25">
      <c r="B58" s="2"/>
    </row>
    <row r="59" spans="2:15" x14ac:dyDescent="0.25">
      <c r="B59" s="2"/>
    </row>
    <row r="60" spans="2:15" x14ac:dyDescent="0.25">
      <c r="B60" s="41" t="s">
        <v>59</v>
      </c>
      <c r="C60" s="42"/>
      <c r="D60" s="42"/>
      <c r="E60" s="42"/>
      <c r="F60" s="42"/>
      <c r="G60" s="42"/>
      <c r="H60" s="42"/>
      <c r="I60" s="42"/>
      <c r="J60" s="42"/>
      <c r="K60" s="42"/>
      <c r="L60" s="42"/>
      <c r="M60" s="42"/>
      <c r="N60" s="42"/>
      <c r="O60" s="42"/>
    </row>
    <row r="62" spans="2:15" ht="12.75" customHeight="1" x14ac:dyDescent="0.25">
      <c r="G62" s="29"/>
      <c r="H62" s="30"/>
      <c r="I62" s="31"/>
    </row>
    <row r="63" spans="2:15" ht="117" customHeight="1" thickBot="1" x14ac:dyDescent="0.3">
      <c r="B63" s="32" t="s">
        <v>60</v>
      </c>
      <c r="C63" s="33" t="str">
        <f>+B36</f>
        <v>Aspectos Técnicos</v>
      </c>
      <c r="D63" s="33" t="str">
        <f>+B44</f>
        <v>Aspectos comerciales y econ.</v>
      </c>
      <c r="E63" s="33" t="str">
        <f>+B51</f>
        <v>Aspectos empresariales</v>
      </c>
      <c r="F63" s="33" t="s">
        <v>61</v>
      </c>
      <c r="G63" s="33" t="s">
        <v>62</v>
      </c>
    </row>
    <row r="64" spans="2:15" ht="24.95" customHeight="1" thickBot="1" x14ac:dyDescent="0.3">
      <c r="B64" s="40" t="str">
        <f>+F27</f>
        <v>Crystal Clean SAS</v>
      </c>
      <c r="C64" s="34">
        <f>+C37*C15+C38*C16+C39*C17+C40*C18+C41*C19</f>
        <v>0.89999999999999991</v>
      </c>
      <c r="D64" s="34">
        <f>+C45*$I$15+C46*$I$16+C47*$I$17+C48*$I$18</f>
        <v>3</v>
      </c>
      <c r="E64" s="35">
        <f>+C52*O15+C53*O16+C54*O17+C55*O18+C56*O19</f>
        <v>0</v>
      </c>
      <c r="F64" s="36">
        <f>SUM(C64:E64)</f>
        <v>3.9</v>
      </c>
      <c r="G64" s="37">
        <f>IF(F64&gt;0,RANK(F64,$F$64:$F$67),"")</f>
        <v>1</v>
      </c>
    </row>
    <row r="65" spans="2:7" ht="15.75" thickBot="1" x14ac:dyDescent="0.3">
      <c r="B65" s="40" t="str">
        <f>+F28</f>
        <v>Emdepsa</v>
      </c>
      <c r="C65" s="34">
        <f>+D37*C15+D38*C16+D39*C17+D40*C18+D41*C19</f>
        <v>0.89999999999999991</v>
      </c>
      <c r="D65" s="34">
        <f>+D45*$I$15+D46*$I$16+D47*$I$17+D48*$I$18</f>
        <v>2.25</v>
      </c>
      <c r="E65" s="35">
        <f>+D52*O15+D53*O16+D54*O17+D55*O18+D56*O19</f>
        <v>0</v>
      </c>
      <c r="F65" s="38">
        <f>SUM(C65:E65)</f>
        <v>3.15</v>
      </c>
      <c r="G65" s="37">
        <f>IF(F65&gt;0,RANK(F65,$F$64:$F$67),"")</f>
        <v>3</v>
      </c>
    </row>
    <row r="66" spans="2:7" ht="15.75" thickBot="1" x14ac:dyDescent="0.3">
      <c r="B66" s="40" t="str">
        <f>+F29</f>
        <v>Andres Felipe Gonzalez</v>
      </c>
      <c r="C66" s="99">
        <f>+E37*C15+E38*C16+E39*C17+E40*C18+E41*C19</f>
        <v>0.89999999999999991</v>
      </c>
      <c r="D66" s="99">
        <f>+E45*I15+E46*I16+E47*I17+E48*I18</f>
        <v>2.85</v>
      </c>
      <c r="E66" s="100">
        <f>+E52*O15+E53*O16+E54*O17+E55*O18+E56*O19</f>
        <v>0</v>
      </c>
      <c r="F66" s="101">
        <f>SUM(C66:E66)</f>
        <v>3.75</v>
      </c>
      <c r="G66" s="37">
        <f>IF(F66&gt;0,RANK(F66,$F$64:$F$67),"")</f>
        <v>2</v>
      </c>
    </row>
    <row r="67" spans="2:7" ht="15.75" thickBot="1" x14ac:dyDescent="0.3">
      <c r="B67" s="40" t="str">
        <f>+F30</f>
        <v>PC obras y proyectos</v>
      </c>
      <c r="C67" s="34">
        <f>+F37*C15+F38*C16+F39*C17+F40*C18+F41*C19</f>
        <v>1.5</v>
      </c>
      <c r="D67" s="34">
        <f>+F45*I15+F46*I16+F47*I17+F48*I18</f>
        <v>1</v>
      </c>
      <c r="E67" s="35">
        <f>+F52*O15+F53*O16+F54*O17+F55*O18+F56*O19</f>
        <v>0</v>
      </c>
      <c r="F67" s="38">
        <f>SUM(C67:E67)</f>
        <v>2.5</v>
      </c>
      <c r="G67" s="37">
        <f>IF(F67&gt;0,RANK(F67,$F$64:$F$67),"")</f>
        <v>4</v>
      </c>
    </row>
  </sheetData>
  <protectedRanges>
    <protectedRange sqref="F27:I30" name="Proveedores_1"/>
    <protectedRange sqref="C15:C19" name="Asxpectos técnicos_1"/>
    <protectedRange sqref="I15:I18" name="Aspectos comerc_1"/>
    <protectedRange sqref="O15:O19" name="Asp empres_1"/>
    <protectedRange sqref="C37:F41" name="Valores técnicos_1"/>
    <protectedRange sqref="C45:F48" name="Valores econ_1"/>
    <protectedRange sqref="C52:F56" name="Valores empres_1"/>
  </protectedRanges>
  <mergeCells count="4">
    <mergeCell ref="F27:I27"/>
    <mergeCell ref="F28:I28"/>
    <mergeCell ref="F29:I29"/>
    <mergeCell ref="F30:I30"/>
  </mergeCells>
  <conditionalFormatting sqref="B64:G67">
    <cfRule type="expression" dxfId="6" priority="1" stopIfTrue="1">
      <formula>AND($G64=2)</formula>
    </cfRule>
    <cfRule type="expression" dxfId="5" priority="2" stopIfTrue="1">
      <formula>AND($G64=4)</formula>
    </cfRule>
    <cfRule type="expression" dxfId="4" priority="3" stopIfTrue="1">
      <formula>AND($G64=1)</formula>
    </cfRule>
    <cfRule type="expression" dxfId="3" priority="4" stopIfTrue="1">
      <formula>AND($G64=3)</formula>
    </cfRule>
  </conditionalFormatting>
  <conditionalFormatting sqref="D12">
    <cfRule type="expression" dxfId="2" priority="5" stopIfTrue="1">
      <formula>+$C$12&gt;100%</formula>
    </cfRule>
    <cfRule type="expression" dxfId="1" priority="6" stopIfTrue="1">
      <formula>+$C$12=100%</formula>
    </cfRule>
    <cfRule type="expression" dxfId="0" priority="7" stopIfTrue="1">
      <formula>+$C$12&lt;100%</formula>
    </cfRule>
  </conditionalFormatting>
  <pageMargins left="0.7" right="0.7" top="0.75" bottom="0.75" header="0.3" footer="0.3"/>
  <pageSetup scale="85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58111D-71EA-4743-9AC2-C2313D69E763}">
  <dimension ref="A9:J207"/>
  <sheetViews>
    <sheetView showGridLines="0" tabSelected="1" zoomScaleNormal="100" workbookViewId="0">
      <selection activeCell="E21" sqref="E21"/>
    </sheetView>
  </sheetViews>
  <sheetFormatPr baseColWidth="10" defaultRowHeight="15" x14ac:dyDescent="0.25"/>
  <cols>
    <col min="1" max="1" width="44.140625" customWidth="1"/>
    <col min="3" max="3" width="13.85546875" bestFit="1" customWidth="1"/>
    <col min="4" max="4" width="14.85546875" bestFit="1" customWidth="1"/>
    <col min="5" max="8" width="14.85546875" customWidth="1"/>
    <col min="9" max="9" width="16.7109375" bestFit="1" customWidth="1"/>
    <col min="10" max="10" width="14.85546875" bestFit="1" customWidth="1"/>
    <col min="258" max="258" width="44.140625" customWidth="1"/>
    <col min="260" max="260" width="13.5703125" customWidth="1"/>
    <col min="261" max="261" width="12" bestFit="1" customWidth="1"/>
    <col min="262" max="262" width="18.85546875" customWidth="1"/>
    <col min="263" max="263" width="13.42578125" customWidth="1"/>
    <col min="264" max="264" width="12.85546875" customWidth="1"/>
    <col min="265" max="265" width="12" customWidth="1"/>
    <col min="514" max="514" width="44.140625" customWidth="1"/>
    <col min="516" max="516" width="13.5703125" customWidth="1"/>
    <col min="517" max="517" width="12" bestFit="1" customWidth="1"/>
    <col min="518" max="518" width="18.85546875" customWidth="1"/>
    <col min="519" max="519" width="13.42578125" customWidth="1"/>
    <col min="520" max="520" width="12.85546875" customWidth="1"/>
    <col min="521" max="521" width="12" customWidth="1"/>
    <col min="770" max="770" width="44.140625" customWidth="1"/>
    <col min="772" max="772" width="13.5703125" customWidth="1"/>
    <col min="773" max="773" width="12" bestFit="1" customWidth="1"/>
    <col min="774" max="774" width="18.85546875" customWidth="1"/>
    <col min="775" max="775" width="13.42578125" customWidth="1"/>
    <col min="776" max="776" width="12.85546875" customWidth="1"/>
    <col min="777" max="777" width="12" customWidth="1"/>
    <col min="1026" max="1026" width="44.140625" customWidth="1"/>
    <col min="1028" max="1028" width="13.5703125" customWidth="1"/>
    <col min="1029" max="1029" width="12" bestFit="1" customWidth="1"/>
    <col min="1030" max="1030" width="18.85546875" customWidth="1"/>
    <col min="1031" max="1031" width="13.42578125" customWidth="1"/>
    <col min="1032" max="1032" width="12.85546875" customWidth="1"/>
    <col min="1033" max="1033" width="12" customWidth="1"/>
    <col min="1282" max="1282" width="44.140625" customWidth="1"/>
    <col min="1284" max="1284" width="13.5703125" customWidth="1"/>
    <col min="1285" max="1285" width="12" bestFit="1" customWidth="1"/>
    <col min="1286" max="1286" width="18.85546875" customWidth="1"/>
    <col min="1287" max="1287" width="13.42578125" customWidth="1"/>
    <col min="1288" max="1288" width="12.85546875" customWidth="1"/>
    <col min="1289" max="1289" width="12" customWidth="1"/>
    <col min="1538" max="1538" width="44.140625" customWidth="1"/>
    <col min="1540" max="1540" width="13.5703125" customWidth="1"/>
    <col min="1541" max="1541" width="12" bestFit="1" customWidth="1"/>
    <col min="1542" max="1542" width="18.85546875" customWidth="1"/>
    <col min="1543" max="1543" width="13.42578125" customWidth="1"/>
    <col min="1544" max="1544" width="12.85546875" customWidth="1"/>
    <col min="1545" max="1545" width="12" customWidth="1"/>
    <col min="1794" max="1794" width="44.140625" customWidth="1"/>
    <col min="1796" max="1796" width="13.5703125" customWidth="1"/>
    <col min="1797" max="1797" width="12" bestFit="1" customWidth="1"/>
    <col min="1798" max="1798" width="18.85546875" customWidth="1"/>
    <col min="1799" max="1799" width="13.42578125" customWidth="1"/>
    <col min="1800" max="1800" width="12.85546875" customWidth="1"/>
    <col min="1801" max="1801" width="12" customWidth="1"/>
    <col min="2050" max="2050" width="44.140625" customWidth="1"/>
    <col min="2052" max="2052" width="13.5703125" customWidth="1"/>
    <col min="2053" max="2053" width="12" bestFit="1" customWidth="1"/>
    <col min="2054" max="2054" width="18.85546875" customWidth="1"/>
    <col min="2055" max="2055" width="13.42578125" customWidth="1"/>
    <col min="2056" max="2056" width="12.85546875" customWidth="1"/>
    <col min="2057" max="2057" width="12" customWidth="1"/>
    <col min="2306" max="2306" width="44.140625" customWidth="1"/>
    <col min="2308" max="2308" width="13.5703125" customWidth="1"/>
    <col min="2309" max="2309" width="12" bestFit="1" customWidth="1"/>
    <col min="2310" max="2310" width="18.85546875" customWidth="1"/>
    <col min="2311" max="2311" width="13.42578125" customWidth="1"/>
    <col min="2312" max="2312" width="12.85546875" customWidth="1"/>
    <col min="2313" max="2313" width="12" customWidth="1"/>
    <col min="2562" max="2562" width="44.140625" customWidth="1"/>
    <col min="2564" max="2564" width="13.5703125" customWidth="1"/>
    <col min="2565" max="2565" width="12" bestFit="1" customWidth="1"/>
    <col min="2566" max="2566" width="18.85546875" customWidth="1"/>
    <col min="2567" max="2567" width="13.42578125" customWidth="1"/>
    <col min="2568" max="2568" width="12.85546875" customWidth="1"/>
    <col min="2569" max="2569" width="12" customWidth="1"/>
    <col min="2818" max="2818" width="44.140625" customWidth="1"/>
    <col min="2820" max="2820" width="13.5703125" customWidth="1"/>
    <col min="2821" max="2821" width="12" bestFit="1" customWidth="1"/>
    <col min="2822" max="2822" width="18.85546875" customWidth="1"/>
    <col min="2823" max="2823" width="13.42578125" customWidth="1"/>
    <col min="2824" max="2824" width="12.85546875" customWidth="1"/>
    <col min="2825" max="2825" width="12" customWidth="1"/>
    <col min="3074" max="3074" width="44.140625" customWidth="1"/>
    <col min="3076" max="3076" width="13.5703125" customWidth="1"/>
    <col min="3077" max="3077" width="12" bestFit="1" customWidth="1"/>
    <col min="3078" max="3078" width="18.85546875" customWidth="1"/>
    <col min="3079" max="3079" width="13.42578125" customWidth="1"/>
    <col min="3080" max="3080" width="12.85546875" customWidth="1"/>
    <col min="3081" max="3081" width="12" customWidth="1"/>
    <col min="3330" max="3330" width="44.140625" customWidth="1"/>
    <col min="3332" max="3332" width="13.5703125" customWidth="1"/>
    <col min="3333" max="3333" width="12" bestFit="1" customWidth="1"/>
    <col min="3334" max="3334" width="18.85546875" customWidth="1"/>
    <col min="3335" max="3335" width="13.42578125" customWidth="1"/>
    <col min="3336" max="3336" width="12.85546875" customWidth="1"/>
    <col min="3337" max="3337" width="12" customWidth="1"/>
    <col min="3586" max="3586" width="44.140625" customWidth="1"/>
    <col min="3588" max="3588" width="13.5703125" customWidth="1"/>
    <col min="3589" max="3589" width="12" bestFit="1" customWidth="1"/>
    <col min="3590" max="3590" width="18.85546875" customWidth="1"/>
    <col min="3591" max="3591" width="13.42578125" customWidth="1"/>
    <col min="3592" max="3592" width="12.85546875" customWidth="1"/>
    <col min="3593" max="3593" width="12" customWidth="1"/>
    <col min="3842" max="3842" width="44.140625" customWidth="1"/>
    <col min="3844" max="3844" width="13.5703125" customWidth="1"/>
    <col min="3845" max="3845" width="12" bestFit="1" customWidth="1"/>
    <col min="3846" max="3846" width="18.85546875" customWidth="1"/>
    <col min="3847" max="3847" width="13.42578125" customWidth="1"/>
    <col min="3848" max="3848" width="12.85546875" customWidth="1"/>
    <col min="3849" max="3849" width="12" customWidth="1"/>
    <col min="4098" max="4098" width="44.140625" customWidth="1"/>
    <col min="4100" max="4100" width="13.5703125" customWidth="1"/>
    <col min="4101" max="4101" width="12" bestFit="1" customWidth="1"/>
    <col min="4102" max="4102" width="18.85546875" customWidth="1"/>
    <col min="4103" max="4103" width="13.42578125" customWidth="1"/>
    <col min="4104" max="4104" width="12.85546875" customWidth="1"/>
    <col min="4105" max="4105" width="12" customWidth="1"/>
    <col min="4354" max="4354" width="44.140625" customWidth="1"/>
    <col min="4356" max="4356" width="13.5703125" customWidth="1"/>
    <col min="4357" max="4357" width="12" bestFit="1" customWidth="1"/>
    <col min="4358" max="4358" width="18.85546875" customWidth="1"/>
    <col min="4359" max="4359" width="13.42578125" customWidth="1"/>
    <col min="4360" max="4360" width="12.85546875" customWidth="1"/>
    <col min="4361" max="4361" width="12" customWidth="1"/>
    <col min="4610" max="4610" width="44.140625" customWidth="1"/>
    <col min="4612" max="4612" width="13.5703125" customWidth="1"/>
    <col min="4613" max="4613" width="12" bestFit="1" customWidth="1"/>
    <col min="4614" max="4614" width="18.85546875" customWidth="1"/>
    <col min="4615" max="4615" width="13.42578125" customWidth="1"/>
    <col min="4616" max="4616" width="12.85546875" customWidth="1"/>
    <col min="4617" max="4617" width="12" customWidth="1"/>
    <col min="4866" max="4866" width="44.140625" customWidth="1"/>
    <col min="4868" max="4868" width="13.5703125" customWidth="1"/>
    <col min="4869" max="4869" width="12" bestFit="1" customWidth="1"/>
    <col min="4870" max="4870" width="18.85546875" customWidth="1"/>
    <col min="4871" max="4871" width="13.42578125" customWidth="1"/>
    <col min="4872" max="4872" width="12.85546875" customWidth="1"/>
    <col min="4873" max="4873" width="12" customWidth="1"/>
    <col min="5122" max="5122" width="44.140625" customWidth="1"/>
    <col min="5124" max="5124" width="13.5703125" customWidth="1"/>
    <col min="5125" max="5125" width="12" bestFit="1" customWidth="1"/>
    <col min="5126" max="5126" width="18.85546875" customWidth="1"/>
    <col min="5127" max="5127" width="13.42578125" customWidth="1"/>
    <col min="5128" max="5128" width="12.85546875" customWidth="1"/>
    <col min="5129" max="5129" width="12" customWidth="1"/>
    <col min="5378" max="5378" width="44.140625" customWidth="1"/>
    <col min="5380" max="5380" width="13.5703125" customWidth="1"/>
    <col min="5381" max="5381" width="12" bestFit="1" customWidth="1"/>
    <col min="5382" max="5382" width="18.85546875" customWidth="1"/>
    <col min="5383" max="5383" width="13.42578125" customWidth="1"/>
    <col min="5384" max="5384" width="12.85546875" customWidth="1"/>
    <col min="5385" max="5385" width="12" customWidth="1"/>
    <col min="5634" max="5634" width="44.140625" customWidth="1"/>
    <col min="5636" max="5636" width="13.5703125" customWidth="1"/>
    <col min="5637" max="5637" width="12" bestFit="1" customWidth="1"/>
    <col min="5638" max="5638" width="18.85546875" customWidth="1"/>
    <col min="5639" max="5639" width="13.42578125" customWidth="1"/>
    <col min="5640" max="5640" width="12.85546875" customWidth="1"/>
    <col min="5641" max="5641" width="12" customWidth="1"/>
    <col min="5890" max="5890" width="44.140625" customWidth="1"/>
    <col min="5892" max="5892" width="13.5703125" customWidth="1"/>
    <col min="5893" max="5893" width="12" bestFit="1" customWidth="1"/>
    <col min="5894" max="5894" width="18.85546875" customWidth="1"/>
    <col min="5895" max="5895" width="13.42578125" customWidth="1"/>
    <col min="5896" max="5896" width="12.85546875" customWidth="1"/>
    <col min="5897" max="5897" width="12" customWidth="1"/>
    <col min="6146" max="6146" width="44.140625" customWidth="1"/>
    <col min="6148" max="6148" width="13.5703125" customWidth="1"/>
    <col min="6149" max="6149" width="12" bestFit="1" customWidth="1"/>
    <col min="6150" max="6150" width="18.85546875" customWidth="1"/>
    <col min="6151" max="6151" width="13.42578125" customWidth="1"/>
    <col min="6152" max="6152" width="12.85546875" customWidth="1"/>
    <col min="6153" max="6153" width="12" customWidth="1"/>
    <col min="6402" max="6402" width="44.140625" customWidth="1"/>
    <col min="6404" max="6404" width="13.5703125" customWidth="1"/>
    <col min="6405" max="6405" width="12" bestFit="1" customWidth="1"/>
    <col min="6406" max="6406" width="18.85546875" customWidth="1"/>
    <col min="6407" max="6407" width="13.42578125" customWidth="1"/>
    <col min="6408" max="6408" width="12.85546875" customWidth="1"/>
    <col min="6409" max="6409" width="12" customWidth="1"/>
    <col min="6658" max="6658" width="44.140625" customWidth="1"/>
    <col min="6660" max="6660" width="13.5703125" customWidth="1"/>
    <col min="6661" max="6661" width="12" bestFit="1" customWidth="1"/>
    <col min="6662" max="6662" width="18.85546875" customWidth="1"/>
    <col min="6663" max="6663" width="13.42578125" customWidth="1"/>
    <col min="6664" max="6664" width="12.85546875" customWidth="1"/>
    <col min="6665" max="6665" width="12" customWidth="1"/>
    <col min="6914" max="6914" width="44.140625" customWidth="1"/>
    <col min="6916" max="6916" width="13.5703125" customWidth="1"/>
    <col min="6917" max="6917" width="12" bestFit="1" customWidth="1"/>
    <col min="6918" max="6918" width="18.85546875" customWidth="1"/>
    <col min="6919" max="6919" width="13.42578125" customWidth="1"/>
    <col min="6920" max="6920" width="12.85546875" customWidth="1"/>
    <col min="6921" max="6921" width="12" customWidth="1"/>
    <col min="7170" max="7170" width="44.140625" customWidth="1"/>
    <col min="7172" max="7172" width="13.5703125" customWidth="1"/>
    <col min="7173" max="7173" width="12" bestFit="1" customWidth="1"/>
    <col min="7174" max="7174" width="18.85546875" customWidth="1"/>
    <col min="7175" max="7175" width="13.42578125" customWidth="1"/>
    <col min="7176" max="7176" width="12.85546875" customWidth="1"/>
    <col min="7177" max="7177" width="12" customWidth="1"/>
    <col min="7426" max="7426" width="44.140625" customWidth="1"/>
    <col min="7428" max="7428" width="13.5703125" customWidth="1"/>
    <col min="7429" max="7429" width="12" bestFit="1" customWidth="1"/>
    <col min="7430" max="7430" width="18.85546875" customWidth="1"/>
    <col min="7431" max="7431" width="13.42578125" customWidth="1"/>
    <col min="7432" max="7432" width="12.85546875" customWidth="1"/>
    <col min="7433" max="7433" width="12" customWidth="1"/>
    <col min="7682" max="7682" width="44.140625" customWidth="1"/>
    <col min="7684" max="7684" width="13.5703125" customWidth="1"/>
    <col min="7685" max="7685" width="12" bestFit="1" customWidth="1"/>
    <col min="7686" max="7686" width="18.85546875" customWidth="1"/>
    <col min="7687" max="7687" width="13.42578125" customWidth="1"/>
    <col min="7688" max="7688" width="12.85546875" customWidth="1"/>
    <col min="7689" max="7689" width="12" customWidth="1"/>
    <col min="7938" max="7938" width="44.140625" customWidth="1"/>
    <col min="7940" max="7940" width="13.5703125" customWidth="1"/>
    <col min="7941" max="7941" width="12" bestFit="1" customWidth="1"/>
    <col min="7942" max="7942" width="18.85546875" customWidth="1"/>
    <col min="7943" max="7943" width="13.42578125" customWidth="1"/>
    <col min="7944" max="7944" width="12.85546875" customWidth="1"/>
    <col min="7945" max="7945" width="12" customWidth="1"/>
    <col min="8194" max="8194" width="44.140625" customWidth="1"/>
    <col min="8196" max="8196" width="13.5703125" customWidth="1"/>
    <col min="8197" max="8197" width="12" bestFit="1" customWidth="1"/>
    <col min="8198" max="8198" width="18.85546875" customWidth="1"/>
    <col min="8199" max="8199" width="13.42578125" customWidth="1"/>
    <col min="8200" max="8200" width="12.85546875" customWidth="1"/>
    <col min="8201" max="8201" width="12" customWidth="1"/>
    <col min="8450" max="8450" width="44.140625" customWidth="1"/>
    <col min="8452" max="8452" width="13.5703125" customWidth="1"/>
    <col min="8453" max="8453" width="12" bestFit="1" customWidth="1"/>
    <col min="8454" max="8454" width="18.85546875" customWidth="1"/>
    <col min="8455" max="8455" width="13.42578125" customWidth="1"/>
    <col min="8456" max="8456" width="12.85546875" customWidth="1"/>
    <col min="8457" max="8457" width="12" customWidth="1"/>
    <col min="8706" max="8706" width="44.140625" customWidth="1"/>
    <col min="8708" max="8708" width="13.5703125" customWidth="1"/>
    <col min="8709" max="8709" width="12" bestFit="1" customWidth="1"/>
    <col min="8710" max="8710" width="18.85546875" customWidth="1"/>
    <col min="8711" max="8711" width="13.42578125" customWidth="1"/>
    <col min="8712" max="8712" width="12.85546875" customWidth="1"/>
    <col min="8713" max="8713" width="12" customWidth="1"/>
    <col min="8962" max="8962" width="44.140625" customWidth="1"/>
    <col min="8964" max="8964" width="13.5703125" customWidth="1"/>
    <col min="8965" max="8965" width="12" bestFit="1" customWidth="1"/>
    <col min="8966" max="8966" width="18.85546875" customWidth="1"/>
    <col min="8967" max="8967" width="13.42578125" customWidth="1"/>
    <col min="8968" max="8968" width="12.85546875" customWidth="1"/>
    <col min="8969" max="8969" width="12" customWidth="1"/>
    <col min="9218" max="9218" width="44.140625" customWidth="1"/>
    <col min="9220" max="9220" width="13.5703125" customWidth="1"/>
    <col min="9221" max="9221" width="12" bestFit="1" customWidth="1"/>
    <col min="9222" max="9222" width="18.85546875" customWidth="1"/>
    <col min="9223" max="9223" width="13.42578125" customWidth="1"/>
    <col min="9224" max="9224" width="12.85546875" customWidth="1"/>
    <col min="9225" max="9225" width="12" customWidth="1"/>
    <col min="9474" max="9474" width="44.140625" customWidth="1"/>
    <col min="9476" max="9476" width="13.5703125" customWidth="1"/>
    <col min="9477" max="9477" width="12" bestFit="1" customWidth="1"/>
    <col min="9478" max="9478" width="18.85546875" customWidth="1"/>
    <col min="9479" max="9479" width="13.42578125" customWidth="1"/>
    <col min="9480" max="9480" width="12.85546875" customWidth="1"/>
    <col min="9481" max="9481" width="12" customWidth="1"/>
    <col min="9730" max="9730" width="44.140625" customWidth="1"/>
    <col min="9732" max="9732" width="13.5703125" customWidth="1"/>
    <col min="9733" max="9733" width="12" bestFit="1" customWidth="1"/>
    <col min="9734" max="9734" width="18.85546875" customWidth="1"/>
    <col min="9735" max="9735" width="13.42578125" customWidth="1"/>
    <col min="9736" max="9736" width="12.85546875" customWidth="1"/>
    <col min="9737" max="9737" width="12" customWidth="1"/>
    <col min="9986" max="9986" width="44.140625" customWidth="1"/>
    <col min="9988" max="9988" width="13.5703125" customWidth="1"/>
    <col min="9989" max="9989" width="12" bestFit="1" customWidth="1"/>
    <col min="9990" max="9990" width="18.85546875" customWidth="1"/>
    <col min="9991" max="9991" width="13.42578125" customWidth="1"/>
    <col min="9992" max="9992" width="12.85546875" customWidth="1"/>
    <col min="9993" max="9993" width="12" customWidth="1"/>
    <col min="10242" max="10242" width="44.140625" customWidth="1"/>
    <col min="10244" max="10244" width="13.5703125" customWidth="1"/>
    <col min="10245" max="10245" width="12" bestFit="1" customWidth="1"/>
    <col min="10246" max="10246" width="18.85546875" customWidth="1"/>
    <col min="10247" max="10247" width="13.42578125" customWidth="1"/>
    <col min="10248" max="10248" width="12.85546875" customWidth="1"/>
    <col min="10249" max="10249" width="12" customWidth="1"/>
    <col min="10498" max="10498" width="44.140625" customWidth="1"/>
    <col min="10500" max="10500" width="13.5703125" customWidth="1"/>
    <col min="10501" max="10501" width="12" bestFit="1" customWidth="1"/>
    <col min="10502" max="10502" width="18.85546875" customWidth="1"/>
    <col min="10503" max="10503" width="13.42578125" customWidth="1"/>
    <col min="10504" max="10504" width="12.85546875" customWidth="1"/>
    <col min="10505" max="10505" width="12" customWidth="1"/>
    <col min="10754" max="10754" width="44.140625" customWidth="1"/>
    <col min="10756" max="10756" width="13.5703125" customWidth="1"/>
    <col min="10757" max="10757" width="12" bestFit="1" customWidth="1"/>
    <col min="10758" max="10758" width="18.85546875" customWidth="1"/>
    <col min="10759" max="10759" width="13.42578125" customWidth="1"/>
    <col min="10760" max="10760" width="12.85546875" customWidth="1"/>
    <col min="10761" max="10761" width="12" customWidth="1"/>
    <col min="11010" max="11010" width="44.140625" customWidth="1"/>
    <col min="11012" max="11012" width="13.5703125" customWidth="1"/>
    <col min="11013" max="11013" width="12" bestFit="1" customWidth="1"/>
    <col min="11014" max="11014" width="18.85546875" customWidth="1"/>
    <col min="11015" max="11015" width="13.42578125" customWidth="1"/>
    <col min="11016" max="11016" width="12.85546875" customWidth="1"/>
    <col min="11017" max="11017" width="12" customWidth="1"/>
    <col min="11266" max="11266" width="44.140625" customWidth="1"/>
    <col min="11268" max="11268" width="13.5703125" customWidth="1"/>
    <col min="11269" max="11269" width="12" bestFit="1" customWidth="1"/>
    <col min="11270" max="11270" width="18.85546875" customWidth="1"/>
    <col min="11271" max="11271" width="13.42578125" customWidth="1"/>
    <col min="11272" max="11272" width="12.85546875" customWidth="1"/>
    <col min="11273" max="11273" width="12" customWidth="1"/>
    <col min="11522" max="11522" width="44.140625" customWidth="1"/>
    <col min="11524" max="11524" width="13.5703125" customWidth="1"/>
    <col min="11525" max="11525" width="12" bestFit="1" customWidth="1"/>
    <col min="11526" max="11526" width="18.85546875" customWidth="1"/>
    <col min="11527" max="11527" width="13.42578125" customWidth="1"/>
    <col min="11528" max="11528" width="12.85546875" customWidth="1"/>
    <col min="11529" max="11529" width="12" customWidth="1"/>
    <col min="11778" max="11778" width="44.140625" customWidth="1"/>
    <col min="11780" max="11780" width="13.5703125" customWidth="1"/>
    <col min="11781" max="11781" width="12" bestFit="1" customWidth="1"/>
    <col min="11782" max="11782" width="18.85546875" customWidth="1"/>
    <col min="11783" max="11783" width="13.42578125" customWidth="1"/>
    <col min="11784" max="11784" width="12.85546875" customWidth="1"/>
    <col min="11785" max="11785" width="12" customWidth="1"/>
    <col min="12034" max="12034" width="44.140625" customWidth="1"/>
    <col min="12036" max="12036" width="13.5703125" customWidth="1"/>
    <col min="12037" max="12037" width="12" bestFit="1" customWidth="1"/>
    <col min="12038" max="12038" width="18.85546875" customWidth="1"/>
    <col min="12039" max="12039" width="13.42578125" customWidth="1"/>
    <col min="12040" max="12040" width="12.85546875" customWidth="1"/>
    <col min="12041" max="12041" width="12" customWidth="1"/>
    <col min="12290" max="12290" width="44.140625" customWidth="1"/>
    <col min="12292" max="12292" width="13.5703125" customWidth="1"/>
    <col min="12293" max="12293" width="12" bestFit="1" customWidth="1"/>
    <col min="12294" max="12294" width="18.85546875" customWidth="1"/>
    <col min="12295" max="12295" width="13.42578125" customWidth="1"/>
    <col min="12296" max="12296" width="12.85546875" customWidth="1"/>
    <col min="12297" max="12297" width="12" customWidth="1"/>
    <col min="12546" max="12546" width="44.140625" customWidth="1"/>
    <col min="12548" max="12548" width="13.5703125" customWidth="1"/>
    <col min="12549" max="12549" width="12" bestFit="1" customWidth="1"/>
    <col min="12550" max="12550" width="18.85546875" customWidth="1"/>
    <col min="12551" max="12551" width="13.42578125" customWidth="1"/>
    <col min="12552" max="12552" width="12.85546875" customWidth="1"/>
    <col min="12553" max="12553" width="12" customWidth="1"/>
    <col min="12802" max="12802" width="44.140625" customWidth="1"/>
    <col min="12804" max="12804" width="13.5703125" customWidth="1"/>
    <col min="12805" max="12805" width="12" bestFit="1" customWidth="1"/>
    <col min="12806" max="12806" width="18.85546875" customWidth="1"/>
    <col min="12807" max="12807" width="13.42578125" customWidth="1"/>
    <col min="12808" max="12808" width="12.85546875" customWidth="1"/>
    <col min="12809" max="12809" width="12" customWidth="1"/>
    <col min="13058" max="13058" width="44.140625" customWidth="1"/>
    <col min="13060" max="13060" width="13.5703125" customWidth="1"/>
    <col min="13061" max="13061" width="12" bestFit="1" customWidth="1"/>
    <col min="13062" max="13062" width="18.85546875" customWidth="1"/>
    <col min="13063" max="13063" width="13.42578125" customWidth="1"/>
    <col min="13064" max="13064" width="12.85546875" customWidth="1"/>
    <col min="13065" max="13065" width="12" customWidth="1"/>
    <col min="13314" max="13314" width="44.140625" customWidth="1"/>
    <col min="13316" max="13316" width="13.5703125" customWidth="1"/>
    <col min="13317" max="13317" width="12" bestFit="1" customWidth="1"/>
    <col min="13318" max="13318" width="18.85546875" customWidth="1"/>
    <col min="13319" max="13319" width="13.42578125" customWidth="1"/>
    <col min="13320" max="13320" width="12.85546875" customWidth="1"/>
    <col min="13321" max="13321" width="12" customWidth="1"/>
    <col min="13570" max="13570" width="44.140625" customWidth="1"/>
    <col min="13572" max="13572" width="13.5703125" customWidth="1"/>
    <col min="13573" max="13573" width="12" bestFit="1" customWidth="1"/>
    <col min="13574" max="13574" width="18.85546875" customWidth="1"/>
    <col min="13575" max="13575" width="13.42578125" customWidth="1"/>
    <col min="13576" max="13576" width="12.85546875" customWidth="1"/>
    <col min="13577" max="13577" width="12" customWidth="1"/>
    <col min="13826" max="13826" width="44.140625" customWidth="1"/>
    <col min="13828" max="13828" width="13.5703125" customWidth="1"/>
    <col min="13829" max="13829" width="12" bestFit="1" customWidth="1"/>
    <col min="13830" max="13830" width="18.85546875" customWidth="1"/>
    <col min="13831" max="13831" width="13.42578125" customWidth="1"/>
    <col min="13832" max="13832" width="12.85546875" customWidth="1"/>
    <col min="13833" max="13833" width="12" customWidth="1"/>
    <col min="14082" max="14082" width="44.140625" customWidth="1"/>
    <col min="14084" max="14084" width="13.5703125" customWidth="1"/>
    <col min="14085" max="14085" width="12" bestFit="1" customWidth="1"/>
    <col min="14086" max="14086" width="18.85546875" customWidth="1"/>
    <col min="14087" max="14087" width="13.42578125" customWidth="1"/>
    <col min="14088" max="14088" width="12.85546875" customWidth="1"/>
    <col min="14089" max="14089" width="12" customWidth="1"/>
    <col min="14338" max="14338" width="44.140625" customWidth="1"/>
    <col min="14340" max="14340" width="13.5703125" customWidth="1"/>
    <col min="14341" max="14341" width="12" bestFit="1" customWidth="1"/>
    <col min="14342" max="14342" width="18.85546875" customWidth="1"/>
    <col min="14343" max="14343" width="13.42578125" customWidth="1"/>
    <col min="14344" max="14344" width="12.85546875" customWidth="1"/>
    <col min="14345" max="14345" width="12" customWidth="1"/>
    <col min="14594" max="14594" width="44.140625" customWidth="1"/>
    <col min="14596" max="14596" width="13.5703125" customWidth="1"/>
    <col min="14597" max="14597" width="12" bestFit="1" customWidth="1"/>
    <col min="14598" max="14598" width="18.85546875" customWidth="1"/>
    <col min="14599" max="14599" width="13.42578125" customWidth="1"/>
    <col min="14600" max="14600" width="12.85546875" customWidth="1"/>
    <col min="14601" max="14601" width="12" customWidth="1"/>
    <col min="14850" max="14850" width="44.140625" customWidth="1"/>
    <col min="14852" max="14852" width="13.5703125" customWidth="1"/>
    <col min="14853" max="14853" width="12" bestFit="1" customWidth="1"/>
    <col min="14854" max="14854" width="18.85546875" customWidth="1"/>
    <col min="14855" max="14855" width="13.42578125" customWidth="1"/>
    <col min="14856" max="14856" width="12.85546875" customWidth="1"/>
    <col min="14857" max="14857" width="12" customWidth="1"/>
    <col min="15106" max="15106" width="44.140625" customWidth="1"/>
    <col min="15108" max="15108" width="13.5703125" customWidth="1"/>
    <col min="15109" max="15109" width="12" bestFit="1" customWidth="1"/>
    <col min="15110" max="15110" width="18.85546875" customWidth="1"/>
    <col min="15111" max="15111" width="13.42578125" customWidth="1"/>
    <col min="15112" max="15112" width="12.85546875" customWidth="1"/>
    <col min="15113" max="15113" width="12" customWidth="1"/>
    <col min="15362" max="15362" width="44.140625" customWidth="1"/>
    <col min="15364" max="15364" width="13.5703125" customWidth="1"/>
    <col min="15365" max="15365" width="12" bestFit="1" customWidth="1"/>
    <col min="15366" max="15366" width="18.85546875" customWidth="1"/>
    <col min="15367" max="15367" width="13.42578125" customWidth="1"/>
    <col min="15368" max="15368" width="12.85546875" customWidth="1"/>
    <col min="15369" max="15369" width="12" customWidth="1"/>
    <col min="15618" max="15618" width="44.140625" customWidth="1"/>
    <col min="15620" max="15620" width="13.5703125" customWidth="1"/>
    <col min="15621" max="15621" width="12" bestFit="1" customWidth="1"/>
    <col min="15622" max="15622" width="18.85546875" customWidth="1"/>
    <col min="15623" max="15623" width="13.42578125" customWidth="1"/>
    <col min="15624" max="15624" width="12.85546875" customWidth="1"/>
    <col min="15625" max="15625" width="12" customWidth="1"/>
    <col min="15874" max="15874" width="44.140625" customWidth="1"/>
    <col min="15876" max="15876" width="13.5703125" customWidth="1"/>
    <col min="15877" max="15877" width="12" bestFit="1" customWidth="1"/>
    <col min="15878" max="15878" width="18.85546875" customWidth="1"/>
    <col min="15879" max="15879" width="13.42578125" customWidth="1"/>
    <col min="15880" max="15880" width="12.85546875" customWidth="1"/>
    <col min="15881" max="15881" width="12" customWidth="1"/>
    <col min="16130" max="16130" width="44.140625" customWidth="1"/>
    <col min="16132" max="16132" width="13.5703125" customWidth="1"/>
    <col min="16133" max="16133" width="12" bestFit="1" customWidth="1"/>
    <col min="16134" max="16134" width="18.85546875" customWidth="1"/>
    <col min="16135" max="16135" width="13.42578125" customWidth="1"/>
    <col min="16136" max="16136" width="12.85546875" customWidth="1"/>
    <col min="16137" max="16137" width="12" customWidth="1"/>
  </cols>
  <sheetData>
    <row r="9" spans="1:10" x14ac:dyDescent="0.25">
      <c r="I9" s="97"/>
    </row>
    <row r="10" spans="1:10" ht="15.75" thickBot="1" x14ac:dyDescent="0.3">
      <c r="A10" s="44" t="s">
        <v>110</v>
      </c>
      <c r="B10" s="45"/>
      <c r="C10" s="46"/>
      <c r="D10" s="46"/>
      <c r="E10" s="45"/>
      <c r="F10" s="45"/>
      <c r="G10" s="45"/>
      <c r="H10" s="45"/>
      <c r="I10" s="46"/>
      <c r="J10" s="46"/>
    </row>
    <row r="11" spans="1:10" s="49" customFormat="1" ht="30" customHeight="1" x14ac:dyDescent="0.25">
      <c r="A11" s="109" t="s">
        <v>73</v>
      </c>
      <c r="B11" s="111" t="s">
        <v>74</v>
      </c>
      <c r="C11" s="111" t="s">
        <v>107</v>
      </c>
      <c r="D11" s="111"/>
      <c r="E11" s="111" t="s">
        <v>108</v>
      </c>
      <c r="F11" s="113"/>
      <c r="G11" s="111" t="s">
        <v>113</v>
      </c>
      <c r="H11" s="113"/>
      <c r="I11" s="111" t="s">
        <v>109</v>
      </c>
      <c r="J11" s="113"/>
    </row>
    <row r="12" spans="1:10" s="49" customFormat="1" ht="29.25" customHeight="1" x14ac:dyDescent="0.25">
      <c r="A12" s="110"/>
      <c r="B12" s="112"/>
      <c r="C12" s="102" t="s">
        <v>75</v>
      </c>
      <c r="D12" s="102" t="s">
        <v>76</v>
      </c>
      <c r="E12" s="102" t="s">
        <v>75</v>
      </c>
      <c r="F12" s="51" t="s">
        <v>76</v>
      </c>
      <c r="G12" s="102" t="s">
        <v>75</v>
      </c>
      <c r="H12" s="51" t="s">
        <v>76</v>
      </c>
      <c r="I12" s="102" t="s">
        <v>75</v>
      </c>
      <c r="J12" s="51" t="s">
        <v>76</v>
      </c>
    </row>
    <row r="13" spans="1:10" ht="15.75" thickBot="1" x14ac:dyDescent="0.3">
      <c r="A13" s="78" t="s">
        <v>111</v>
      </c>
      <c r="B13" s="79">
        <v>1</v>
      </c>
      <c r="C13" s="80">
        <v>2941176</v>
      </c>
      <c r="D13" s="80">
        <f>+C13*B13</f>
        <v>2941176</v>
      </c>
      <c r="E13" s="80">
        <v>3815812</v>
      </c>
      <c r="F13" s="81">
        <f>+E13*B13</f>
        <v>3815812</v>
      </c>
      <c r="G13" s="80">
        <v>3100000</v>
      </c>
      <c r="H13" s="81">
        <f>+G13*B13</f>
        <v>3100000</v>
      </c>
      <c r="I13" s="80">
        <v>5882353</v>
      </c>
      <c r="J13" s="81">
        <f>+I13*B13</f>
        <v>5882353</v>
      </c>
    </row>
    <row r="14" spans="1:10" x14ac:dyDescent="0.25">
      <c r="A14" s="53"/>
      <c r="B14" s="53"/>
      <c r="C14" s="54" t="s">
        <v>77</v>
      </c>
      <c r="D14" s="55">
        <f>SUM(D13:D13)</f>
        <v>2941176</v>
      </c>
      <c r="E14" s="56" t="s">
        <v>77</v>
      </c>
      <c r="F14" s="58">
        <f>SUM(F13:F13)</f>
        <v>3815812</v>
      </c>
      <c r="G14" s="56" t="s">
        <v>77</v>
      </c>
      <c r="H14" s="58">
        <f>SUM(H13:H13)</f>
        <v>3100000</v>
      </c>
      <c r="I14" s="56" t="s">
        <v>77</v>
      </c>
      <c r="J14" s="58">
        <f>SUM(J13:J13)</f>
        <v>5882353</v>
      </c>
    </row>
    <row r="15" spans="1:10" x14ac:dyDescent="0.25">
      <c r="A15" s="53"/>
      <c r="B15" s="60"/>
      <c r="C15" s="61" t="s">
        <v>78</v>
      </c>
      <c r="D15" s="62">
        <f>+D14*19%</f>
        <v>558823.44000000006</v>
      </c>
      <c r="E15" s="63" t="s">
        <v>78</v>
      </c>
      <c r="F15" s="64">
        <f>+F14*19%</f>
        <v>725004.28</v>
      </c>
      <c r="G15" s="63" t="s">
        <v>78</v>
      </c>
      <c r="H15" s="64">
        <f>+H14*19%</f>
        <v>589000</v>
      </c>
      <c r="I15" s="63" t="s">
        <v>78</v>
      </c>
      <c r="J15" s="64">
        <f>+J14*19%</f>
        <v>1117647.07</v>
      </c>
    </row>
    <row r="16" spans="1:10" ht="15.75" thickBot="1" x14ac:dyDescent="0.3">
      <c r="A16" s="53"/>
      <c r="B16" s="53"/>
      <c r="C16" s="65" t="s">
        <v>79</v>
      </c>
      <c r="D16" s="66">
        <f>+D15+D14</f>
        <v>3499999.44</v>
      </c>
      <c r="E16" s="67" t="s">
        <v>79</v>
      </c>
      <c r="F16" s="66">
        <f>+F15+F14</f>
        <v>4540816.28</v>
      </c>
      <c r="G16" s="67" t="s">
        <v>79</v>
      </c>
      <c r="H16" s="66">
        <f>+H15+H14</f>
        <v>3689000</v>
      </c>
      <c r="I16" s="67" t="s">
        <v>79</v>
      </c>
      <c r="J16" s="66">
        <f>+J15+J14</f>
        <v>7000000.0700000003</v>
      </c>
    </row>
    <row r="17" spans="1:10" x14ac:dyDescent="0.25">
      <c r="A17" s="68" t="s">
        <v>80</v>
      </c>
      <c r="B17" s="69"/>
      <c r="C17" s="82">
        <v>43934</v>
      </c>
      <c r="D17" s="83"/>
      <c r="E17" s="82">
        <v>43934</v>
      </c>
      <c r="F17" s="84"/>
      <c r="G17" s="82">
        <v>43933</v>
      </c>
      <c r="H17" s="84"/>
      <c r="I17" s="82">
        <v>43932</v>
      </c>
      <c r="J17" s="84"/>
    </row>
    <row r="18" spans="1:10" x14ac:dyDescent="0.25">
      <c r="A18" s="70" t="s">
        <v>81</v>
      </c>
      <c r="B18" s="71"/>
      <c r="C18" s="85">
        <v>30</v>
      </c>
      <c r="D18" s="85" t="s">
        <v>82</v>
      </c>
      <c r="E18" s="85"/>
      <c r="F18" s="86"/>
      <c r="G18" s="85">
        <v>15</v>
      </c>
      <c r="H18" s="86" t="s">
        <v>82</v>
      </c>
      <c r="I18" s="85"/>
      <c r="J18" s="86"/>
    </row>
    <row r="19" spans="1:10" x14ac:dyDescent="0.25">
      <c r="A19" s="70" t="s">
        <v>83</v>
      </c>
      <c r="B19" s="71"/>
      <c r="C19" s="85" t="s">
        <v>112</v>
      </c>
      <c r="D19" s="85" t="s">
        <v>82</v>
      </c>
      <c r="E19" s="85"/>
      <c r="F19" s="86"/>
      <c r="G19" s="85">
        <v>30</v>
      </c>
      <c r="H19" s="86" t="s">
        <v>82</v>
      </c>
      <c r="I19" s="85">
        <v>5</v>
      </c>
      <c r="J19" s="86" t="s">
        <v>82</v>
      </c>
    </row>
    <row r="20" spans="1:10" x14ac:dyDescent="0.25">
      <c r="A20" s="70" t="s">
        <v>84</v>
      </c>
      <c r="B20" s="71"/>
      <c r="C20" s="85"/>
      <c r="D20" s="85" t="s">
        <v>85</v>
      </c>
      <c r="E20" s="85"/>
      <c r="F20" s="86"/>
      <c r="G20" s="85"/>
      <c r="H20" s="86" t="s">
        <v>105</v>
      </c>
      <c r="I20" s="85"/>
      <c r="J20" s="86" t="s">
        <v>105</v>
      </c>
    </row>
    <row r="21" spans="1:10" x14ac:dyDescent="0.25">
      <c r="A21" s="70" t="s">
        <v>86</v>
      </c>
      <c r="B21" s="71"/>
      <c r="C21" s="85">
        <v>360</v>
      </c>
      <c r="D21" s="85" t="s">
        <v>82</v>
      </c>
      <c r="E21" s="85"/>
      <c r="F21" s="86"/>
      <c r="G21" s="94"/>
      <c r="H21" s="94"/>
      <c r="I21" s="85">
        <v>360</v>
      </c>
      <c r="J21" s="86" t="s">
        <v>82</v>
      </c>
    </row>
    <row r="22" spans="1:10" x14ac:dyDescent="0.25">
      <c r="A22" s="70" t="s">
        <v>87</v>
      </c>
      <c r="B22" s="71"/>
      <c r="C22" s="85"/>
      <c r="D22" s="85"/>
      <c r="E22" s="85"/>
      <c r="F22" s="86"/>
      <c r="G22" s="94"/>
      <c r="H22" s="94"/>
      <c r="I22" s="85"/>
      <c r="J22" s="86"/>
    </row>
    <row r="23" spans="1:10" ht="27" customHeight="1" x14ac:dyDescent="0.25">
      <c r="A23" s="72" t="s">
        <v>88</v>
      </c>
      <c r="B23" s="71"/>
      <c r="C23" s="85"/>
      <c r="D23" s="85"/>
      <c r="E23" s="85"/>
      <c r="F23" s="86"/>
      <c r="G23" s="94"/>
      <c r="H23" s="94"/>
      <c r="I23" s="85"/>
      <c r="J23" s="86"/>
    </row>
    <row r="24" spans="1:10" ht="22.5" customHeight="1" thickBot="1" x14ac:dyDescent="0.3">
      <c r="A24" s="73" t="s">
        <v>89</v>
      </c>
      <c r="B24" s="74"/>
      <c r="C24" s="87"/>
      <c r="D24" s="87"/>
      <c r="E24" s="87"/>
      <c r="F24" s="88"/>
      <c r="G24" s="95"/>
      <c r="H24" s="95"/>
      <c r="I24" s="87"/>
      <c r="J24" s="88"/>
    </row>
    <row r="25" spans="1:10" x14ac:dyDescent="0.25">
      <c r="A25" s="106"/>
      <c r="B25" s="106"/>
      <c r="C25" s="106"/>
      <c r="D25" s="106"/>
      <c r="E25" s="106"/>
      <c r="F25" s="106"/>
      <c r="G25" s="106"/>
      <c r="H25" s="106"/>
      <c r="I25" s="106"/>
      <c r="J25" s="106"/>
    </row>
    <row r="26" spans="1:10" ht="15" customHeight="1" x14ac:dyDescent="0.25"/>
    <row r="27" spans="1:10" ht="25.5" customHeight="1" x14ac:dyDescent="0.25">
      <c r="B27" s="114" t="s">
        <v>115</v>
      </c>
      <c r="C27" s="114"/>
      <c r="D27" s="114"/>
      <c r="E27" s="116"/>
      <c r="F27" s="114" t="s">
        <v>117</v>
      </c>
      <c r="G27" s="114"/>
      <c r="H27" s="114"/>
      <c r="I27" s="117"/>
      <c r="J27" s="117"/>
    </row>
    <row r="28" spans="1:10" x14ac:dyDescent="0.25">
      <c r="A28" s="75" t="s">
        <v>114</v>
      </c>
      <c r="B28" s="115" t="s">
        <v>107</v>
      </c>
      <c r="C28" s="115"/>
      <c r="D28" s="115">
        <v>5</v>
      </c>
      <c r="F28" s="115" t="s">
        <v>107</v>
      </c>
      <c r="G28" s="115"/>
      <c r="H28" s="115">
        <v>4</v>
      </c>
    </row>
    <row r="29" spans="1:10" x14ac:dyDescent="0.25">
      <c r="A29" s="52"/>
      <c r="B29" s="115" t="s">
        <v>108</v>
      </c>
      <c r="C29" s="115"/>
      <c r="D29" s="115">
        <f>5-(((F16-$D$16)/$D$16)*5)</f>
        <v>3.5131185620989696</v>
      </c>
      <c r="E29" s="52"/>
      <c r="F29" s="115" t="s">
        <v>108</v>
      </c>
      <c r="G29" s="115"/>
      <c r="H29" s="115">
        <v>4</v>
      </c>
      <c r="I29" s="52"/>
      <c r="J29" s="52"/>
    </row>
    <row r="30" spans="1:10" x14ac:dyDescent="0.25">
      <c r="A30" s="52"/>
      <c r="B30" s="115" t="s">
        <v>113</v>
      </c>
      <c r="C30" s="115"/>
      <c r="D30" s="115">
        <f>5-(((H16-$D$16)/$D$16)*5)</f>
        <v>4.7299991567998649</v>
      </c>
      <c r="E30" s="52"/>
      <c r="F30" s="115" t="s">
        <v>113</v>
      </c>
      <c r="G30" s="115"/>
      <c r="H30" s="115">
        <v>3</v>
      </c>
      <c r="I30" s="52"/>
      <c r="J30" s="52"/>
    </row>
    <row r="31" spans="1:10" x14ac:dyDescent="0.25">
      <c r="A31" s="52"/>
      <c r="B31" s="115" t="s">
        <v>109</v>
      </c>
      <c r="C31" s="115"/>
      <c r="D31" s="115">
        <f>5-(((J16-$D$16)/$D$16)*5)</f>
        <v>-1.7000002729972152E-6</v>
      </c>
      <c r="E31" s="52"/>
      <c r="F31" s="115" t="s">
        <v>109</v>
      </c>
      <c r="G31" s="115"/>
      <c r="H31" s="115">
        <v>5</v>
      </c>
      <c r="I31" s="52"/>
      <c r="J31" s="52"/>
    </row>
    <row r="32" spans="1:10" x14ac:dyDescent="0.25">
      <c r="A32" s="52"/>
      <c r="B32" s="52"/>
      <c r="C32" s="52"/>
      <c r="D32" s="52"/>
      <c r="E32" s="52"/>
      <c r="F32" s="52"/>
      <c r="G32" s="52"/>
      <c r="H32" s="52"/>
      <c r="I32" s="52"/>
      <c r="J32" s="52"/>
    </row>
    <row r="33" spans="1:10" x14ac:dyDescent="0.25">
      <c r="A33" s="52"/>
      <c r="B33" s="52"/>
      <c r="C33" s="52"/>
      <c r="D33" s="52"/>
      <c r="E33" s="52"/>
      <c r="F33" s="52"/>
      <c r="G33" s="52"/>
      <c r="H33" s="52"/>
      <c r="I33" s="52"/>
      <c r="J33" s="52"/>
    </row>
    <row r="34" spans="1:10" x14ac:dyDescent="0.25">
      <c r="A34" s="52"/>
      <c r="B34" s="52"/>
      <c r="C34" s="52"/>
      <c r="D34" s="52"/>
      <c r="E34" s="52"/>
      <c r="F34" s="52"/>
      <c r="G34" s="52"/>
      <c r="H34" s="52"/>
      <c r="I34" s="52"/>
      <c r="J34" s="52"/>
    </row>
    <row r="35" spans="1:10" x14ac:dyDescent="0.25">
      <c r="A35" s="52"/>
      <c r="B35" s="114" t="s">
        <v>116</v>
      </c>
      <c r="C35" s="114"/>
      <c r="D35" s="114"/>
      <c r="E35" s="52"/>
      <c r="F35" s="114" t="s">
        <v>118</v>
      </c>
      <c r="G35" s="114"/>
      <c r="H35" s="114"/>
      <c r="I35" s="52"/>
      <c r="J35" s="52"/>
    </row>
    <row r="36" spans="1:10" x14ac:dyDescent="0.25">
      <c r="A36" s="52"/>
      <c r="B36" s="115" t="s">
        <v>107</v>
      </c>
      <c r="C36" s="115"/>
      <c r="D36" s="115">
        <v>5</v>
      </c>
      <c r="E36" s="52"/>
      <c r="F36" s="115" t="s">
        <v>107</v>
      </c>
      <c r="G36" s="115"/>
      <c r="H36" s="115">
        <v>3</v>
      </c>
      <c r="I36" s="52"/>
      <c r="J36" s="52"/>
    </row>
    <row r="37" spans="1:10" x14ac:dyDescent="0.25">
      <c r="A37" s="52"/>
      <c r="B37" s="115" t="s">
        <v>108</v>
      </c>
      <c r="C37" s="115"/>
      <c r="D37" s="115">
        <v>5</v>
      </c>
      <c r="E37" s="52"/>
      <c r="F37" s="115" t="s">
        <v>108</v>
      </c>
      <c r="G37" s="115"/>
      <c r="H37" s="115">
        <v>3</v>
      </c>
      <c r="I37" s="52"/>
      <c r="J37" s="52"/>
    </row>
    <row r="38" spans="1:10" x14ac:dyDescent="0.25">
      <c r="A38" s="52"/>
      <c r="B38" s="115" t="s">
        <v>113</v>
      </c>
      <c r="C38" s="115"/>
      <c r="D38" s="115">
        <v>5</v>
      </c>
      <c r="E38" s="52"/>
      <c r="F38" s="115" t="s">
        <v>113</v>
      </c>
      <c r="G38" s="115"/>
      <c r="H38" s="115">
        <v>3</v>
      </c>
      <c r="I38" s="52"/>
      <c r="J38" s="52"/>
    </row>
    <row r="39" spans="1:10" x14ac:dyDescent="0.25">
      <c r="A39" s="52"/>
      <c r="B39" s="115" t="s">
        <v>109</v>
      </c>
      <c r="C39" s="115"/>
      <c r="D39" s="115">
        <v>5</v>
      </c>
      <c r="E39" s="52"/>
      <c r="F39" s="115" t="s">
        <v>109</v>
      </c>
      <c r="G39" s="115"/>
      <c r="H39" s="115">
        <v>5</v>
      </c>
      <c r="I39" s="52"/>
      <c r="J39" s="52"/>
    </row>
    <row r="40" spans="1:10" x14ac:dyDescent="0.25">
      <c r="A40" s="52"/>
      <c r="B40" s="52"/>
      <c r="C40" s="52"/>
      <c r="D40" s="52"/>
      <c r="E40" s="52"/>
      <c r="F40" s="52"/>
      <c r="G40" s="52"/>
      <c r="H40" s="52"/>
      <c r="I40" s="52"/>
      <c r="J40" s="52"/>
    </row>
    <row r="41" spans="1:10" x14ac:dyDescent="0.25">
      <c r="A41" s="52"/>
      <c r="B41" s="52"/>
      <c r="C41" s="52"/>
      <c r="D41" s="52"/>
      <c r="E41" s="52"/>
      <c r="F41" s="52"/>
      <c r="G41" s="52"/>
      <c r="H41" s="52"/>
      <c r="I41" s="52"/>
      <c r="J41" s="52"/>
    </row>
    <row r="42" spans="1:10" x14ac:dyDescent="0.25">
      <c r="A42" s="52"/>
      <c r="B42" s="52"/>
      <c r="C42" s="52"/>
      <c r="D42" s="52"/>
      <c r="E42" s="52"/>
      <c r="F42" s="52"/>
      <c r="G42" s="52"/>
      <c r="H42" s="52"/>
      <c r="I42" s="52"/>
      <c r="J42" s="52"/>
    </row>
    <row r="43" spans="1:10" x14ac:dyDescent="0.25">
      <c r="A43" s="52"/>
      <c r="B43" s="52"/>
      <c r="C43" s="52"/>
      <c r="D43" s="52"/>
      <c r="E43" s="52"/>
      <c r="F43" s="52"/>
      <c r="G43" s="52"/>
      <c r="H43" s="52"/>
      <c r="I43" s="52"/>
      <c r="J43" s="52"/>
    </row>
    <row r="44" spans="1:10" x14ac:dyDescent="0.25">
      <c r="A44" s="52"/>
      <c r="B44" s="52"/>
      <c r="C44" s="52"/>
      <c r="D44" s="52"/>
      <c r="E44" s="52"/>
      <c r="F44" s="52"/>
      <c r="G44" s="52"/>
      <c r="H44" s="52"/>
      <c r="I44" s="52"/>
      <c r="J44" s="52"/>
    </row>
    <row r="45" spans="1:10" x14ac:dyDescent="0.25">
      <c r="A45" s="52"/>
      <c r="B45" s="52"/>
      <c r="C45" s="52"/>
      <c r="D45" s="52"/>
      <c r="E45" s="52"/>
      <c r="F45" s="52"/>
      <c r="G45" s="52"/>
      <c r="H45" s="52"/>
      <c r="I45" s="52"/>
      <c r="J45" s="52"/>
    </row>
    <row r="46" spans="1:10" x14ac:dyDescent="0.25">
      <c r="A46" s="52"/>
      <c r="B46" s="52"/>
      <c r="C46" s="52"/>
      <c r="D46" s="52"/>
      <c r="E46" s="52"/>
      <c r="F46" s="52"/>
      <c r="G46" s="52"/>
      <c r="H46" s="52"/>
      <c r="I46" s="52"/>
      <c r="J46" s="52"/>
    </row>
    <row r="47" spans="1:10" x14ac:dyDescent="0.25">
      <c r="A47" s="52"/>
      <c r="B47" s="52"/>
      <c r="C47" s="52"/>
      <c r="D47" s="52"/>
      <c r="E47" s="52"/>
      <c r="F47" s="52"/>
      <c r="G47" s="52"/>
      <c r="H47" s="52"/>
      <c r="I47" s="52"/>
      <c r="J47" s="52"/>
    </row>
    <row r="48" spans="1:10" x14ac:dyDescent="0.25">
      <c r="A48" s="52"/>
      <c r="B48" s="52"/>
      <c r="C48" s="52"/>
      <c r="D48" s="52"/>
      <c r="E48" s="52"/>
      <c r="F48" s="52"/>
      <c r="G48" s="52"/>
      <c r="H48" s="52"/>
      <c r="I48" s="52"/>
      <c r="J48" s="52"/>
    </row>
    <row r="49" spans="1:10" x14ac:dyDescent="0.25">
      <c r="A49" s="52"/>
      <c r="B49" s="52"/>
      <c r="C49" s="52"/>
      <c r="D49" s="52"/>
      <c r="E49" s="52"/>
      <c r="F49" s="52"/>
      <c r="G49" s="52"/>
      <c r="H49" s="52"/>
      <c r="I49" s="52"/>
      <c r="J49" s="52"/>
    </row>
    <row r="50" spans="1:10" x14ac:dyDescent="0.25">
      <c r="A50" s="52"/>
      <c r="B50" s="52"/>
      <c r="C50" s="52"/>
      <c r="D50" s="52"/>
      <c r="E50" s="52"/>
      <c r="F50" s="52"/>
      <c r="G50" s="52"/>
      <c r="H50" s="52"/>
      <c r="I50" s="52"/>
      <c r="J50" s="52"/>
    </row>
    <row r="51" spans="1:10" x14ac:dyDescent="0.25">
      <c r="A51" s="52"/>
      <c r="B51" s="52"/>
      <c r="C51" s="52"/>
      <c r="D51" s="52"/>
      <c r="E51" s="52"/>
      <c r="F51" s="52"/>
      <c r="G51" s="52"/>
      <c r="H51" s="52"/>
      <c r="I51" s="52"/>
      <c r="J51" s="52"/>
    </row>
    <row r="52" spans="1:10" x14ac:dyDescent="0.25">
      <c r="A52" s="52"/>
      <c r="B52" s="52"/>
      <c r="C52" s="52"/>
      <c r="D52" s="52"/>
      <c r="E52" s="52"/>
      <c r="F52" s="52"/>
      <c r="G52" s="52"/>
      <c r="H52" s="52"/>
      <c r="I52" s="52"/>
      <c r="J52" s="52"/>
    </row>
    <row r="53" spans="1:10" x14ac:dyDescent="0.25">
      <c r="A53" s="52"/>
      <c r="B53" s="52"/>
      <c r="C53" s="52"/>
      <c r="D53" s="52"/>
      <c r="E53" s="52"/>
      <c r="F53" s="52"/>
      <c r="G53" s="52"/>
      <c r="H53" s="52"/>
      <c r="I53" s="52"/>
      <c r="J53" s="52"/>
    </row>
    <row r="54" spans="1:10" x14ac:dyDescent="0.25">
      <c r="A54" s="52"/>
      <c r="B54" s="52"/>
      <c r="C54" s="52"/>
      <c r="D54" s="52"/>
      <c r="E54" s="52"/>
      <c r="F54" s="52"/>
      <c r="G54" s="52"/>
      <c r="H54" s="52"/>
      <c r="I54" s="52"/>
      <c r="J54" s="52"/>
    </row>
    <row r="55" spans="1:10" x14ac:dyDescent="0.25">
      <c r="A55" s="52"/>
      <c r="B55" s="52"/>
      <c r="C55" s="52"/>
      <c r="D55" s="52"/>
      <c r="E55" s="52"/>
      <c r="F55" s="52"/>
      <c r="G55" s="52"/>
      <c r="H55" s="52"/>
      <c r="I55" s="52"/>
      <c r="J55" s="52"/>
    </row>
    <row r="56" spans="1:10" x14ac:dyDescent="0.25">
      <c r="A56" s="52"/>
      <c r="B56" s="52"/>
      <c r="C56" s="52"/>
      <c r="D56" s="52"/>
      <c r="E56" s="52"/>
      <c r="F56" s="52"/>
      <c r="G56" s="52"/>
      <c r="H56" s="52"/>
      <c r="I56" s="52"/>
      <c r="J56" s="52"/>
    </row>
    <row r="57" spans="1:10" x14ac:dyDescent="0.25">
      <c r="A57" s="52"/>
      <c r="B57" s="52"/>
      <c r="C57" s="52"/>
      <c r="D57" s="52"/>
      <c r="E57" s="52"/>
      <c r="F57" s="52"/>
      <c r="G57" s="52"/>
      <c r="H57" s="52"/>
      <c r="I57" s="52"/>
      <c r="J57" s="52"/>
    </row>
    <row r="58" spans="1:10" x14ac:dyDescent="0.25">
      <c r="A58" s="52"/>
      <c r="B58" s="52"/>
      <c r="C58" s="52"/>
      <c r="D58" s="52"/>
      <c r="E58" s="52"/>
      <c r="F58" s="52"/>
      <c r="G58" s="52"/>
      <c r="H58" s="52"/>
      <c r="I58" s="52"/>
      <c r="J58" s="52"/>
    </row>
    <row r="59" spans="1:10" x14ac:dyDescent="0.25">
      <c r="A59" s="52"/>
      <c r="B59" s="52"/>
      <c r="C59" s="52"/>
      <c r="D59" s="52"/>
      <c r="E59" s="52"/>
      <c r="F59" s="52"/>
      <c r="G59" s="52"/>
      <c r="H59" s="52"/>
      <c r="I59" s="52"/>
      <c r="J59" s="52"/>
    </row>
    <row r="60" spans="1:10" x14ac:dyDescent="0.25">
      <c r="A60" s="52"/>
      <c r="B60" s="52"/>
      <c r="C60" s="52"/>
      <c r="D60" s="52"/>
      <c r="E60" s="52"/>
      <c r="F60" s="52"/>
      <c r="G60" s="52"/>
      <c r="H60" s="52"/>
      <c r="I60" s="52"/>
      <c r="J60" s="52"/>
    </row>
    <row r="61" spans="1:10" x14ac:dyDescent="0.25">
      <c r="A61" s="52"/>
      <c r="B61" s="52"/>
      <c r="C61" s="52"/>
      <c r="D61" s="52"/>
      <c r="E61" s="52"/>
      <c r="F61" s="52"/>
      <c r="G61" s="52"/>
      <c r="H61" s="52"/>
      <c r="I61" s="52"/>
      <c r="J61" s="52"/>
    </row>
    <row r="62" spans="1:10" x14ac:dyDescent="0.25">
      <c r="A62" s="52"/>
      <c r="B62" s="52"/>
      <c r="C62" s="52"/>
      <c r="D62" s="52"/>
      <c r="E62" s="52"/>
      <c r="F62" s="52"/>
      <c r="G62" s="52"/>
      <c r="H62" s="52"/>
      <c r="I62" s="52"/>
      <c r="J62" s="52"/>
    </row>
    <row r="63" spans="1:10" x14ac:dyDescent="0.25">
      <c r="A63" s="52"/>
      <c r="B63" s="52"/>
      <c r="C63" s="52"/>
      <c r="D63" s="52"/>
      <c r="E63" s="52"/>
      <c r="F63" s="52"/>
      <c r="G63" s="52"/>
      <c r="H63" s="52"/>
      <c r="I63" s="52"/>
      <c r="J63" s="52"/>
    </row>
    <row r="64" spans="1:10" x14ac:dyDescent="0.25">
      <c r="A64" s="52"/>
      <c r="B64" s="52"/>
      <c r="C64" s="52"/>
      <c r="D64" s="52"/>
      <c r="E64" s="52"/>
      <c r="F64" s="52"/>
      <c r="G64" s="52"/>
      <c r="H64" s="52"/>
      <c r="I64" s="52"/>
      <c r="J64" s="52"/>
    </row>
    <row r="65" spans="1:10" x14ac:dyDescent="0.25">
      <c r="A65" s="52"/>
      <c r="B65" s="52"/>
      <c r="C65" s="52"/>
      <c r="D65" s="52"/>
      <c r="E65" s="52"/>
      <c r="F65" s="52"/>
      <c r="G65" s="52"/>
      <c r="H65" s="52"/>
      <c r="I65" s="52"/>
      <c r="J65" s="52"/>
    </row>
    <row r="66" spans="1:10" x14ac:dyDescent="0.25">
      <c r="A66" s="52"/>
      <c r="B66" s="52"/>
      <c r="C66" s="52"/>
      <c r="D66" s="52"/>
      <c r="E66" s="52"/>
      <c r="F66" s="52"/>
      <c r="G66" s="52"/>
      <c r="H66" s="52"/>
      <c r="I66" s="52"/>
      <c r="J66" s="52"/>
    </row>
    <row r="67" spans="1:10" x14ac:dyDescent="0.25">
      <c r="A67" s="52"/>
      <c r="B67" s="52"/>
      <c r="C67" s="52"/>
      <c r="D67" s="52"/>
      <c r="E67" s="52"/>
      <c r="F67" s="52"/>
      <c r="G67" s="52"/>
      <c r="H67" s="52"/>
      <c r="I67" s="52"/>
      <c r="J67" s="52"/>
    </row>
    <row r="68" spans="1:10" x14ac:dyDescent="0.25">
      <c r="A68" s="52"/>
      <c r="B68" s="52"/>
      <c r="C68" s="52"/>
      <c r="D68" s="52"/>
      <c r="E68" s="52"/>
      <c r="F68" s="52"/>
      <c r="G68" s="52"/>
      <c r="H68" s="52"/>
      <c r="I68" s="52"/>
      <c r="J68" s="52"/>
    </row>
    <row r="69" spans="1:10" x14ac:dyDescent="0.25">
      <c r="A69" s="52"/>
      <c r="B69" s="52"/>
      <c r="C69" s="52"/>
      <c r="D69" s="52"/>
      <c r="E69" s="52"/>
      <c r="F69" s="52"/>
      <c r="G69" s="52"/>
      <c r="H69" s="52"/>
      <c r="I69" s="52"/>
      <c r="J69" s="52"/>
    </row>
    <row r="70" spans="1:10" x14ac:dyDescent="0.25">
      <c r="A70" s="52"/>
      <c r="B70" s="52"/>
      <c r="C70" s="52"/>
      <c r="D70" s="52"/>
      <c r="E70" s="52"/>
      <c r="F70" s="52"/>
      <c r="G70" s="52"/>
      <c r="H70" s="52"/>
      <c r="I70" s="52"/>
      <c r="J70" s="52"/>
    </row>
    <row r="71" spans="1:10" x14ac:dyDescent="0.25">
      <c r="A71" s="52"/>
      <c r="B71" s="52"/>
      <c r="C71" s="52"/>
      <c r="D71" s="52"/>
      <c r="E71" s="52"/>
      <c r="F71" s="52"/>
      <c r="G71" s="52"/>
      <c r="H71" s="52"/>
      <c r="I71" s="52"/>
      <c r="J71" s="52"/>
    </row>
    <row r="72" spans="1:10" x14ac:dyDescent="0.25">
      <c r="A72" s="52"/>
      <c r="B72" s="52"/>
      <c r="C72" s="52"/>
      <c r="D72" s="52"/>
      <c r="E72" s="52"/>
      <c r="F72" s="52"/>
      <c r="G72" s="52"/>
      <c r="H72" s="52"/>
      <c r="I72" s="52"/>
      <c r="J72" s="52"/>
    </row>
    <row r="73" spans="1:10" x14ac:dyDescent="0.25">
      <c r="A73" s="52"/>
      <c r="B73" s="52"/>
      <c r="C73" s="52"/>
      <c r="D73" s="52"/>
      <c r="E73" s="52"/>
      <c r="F73" s="52"/>
      <c r="G73" s="52"/>
      <c r="H73" s="52"/>
      <c r="I73" s="52"/>
      <c r="J73" s="52"/>
    </row>
    <row r="74" spans="1:10" x14ac:dyDescent="0.25">
      <c r="A74" s="52"/>
      <c r="B74" s="52"/>
      <c r="C74" s="52"/>
      <c r="D74" s="52"/>
      <c r="E74" s="52"/>
      <c r="F74" s="52"/>
      <c r="G74" s="52"/>
      <c r="H74" s="52"/>
      <c r="I74" s="52"/>
      <c r="J74" s="52"/>
    </row>
    <row r="75" spans="1:10" x14ac:dyDescent="0.25">
      <c r="A75" s="52"/>
      <c r="B75" s="52"/>
      <c r="C75" s="52"/>
      <c r="D75" s="52"/>
      <c r="E75" s="52"/>
      <c r="F75" s="52"/>
      <c r="G75" s="52"/>
      <c r="H75" s="52"/>
      <c r="I75" s="52"/>
      <c r="J75" s="52"/>
    </row>
    <row r="76" spans="1:10" x14ac:dyDescent="0.25">
      <c r="A76" s="52"/>
      <c r="B76" s="52"/>
      <c r="C76" s="52"/>
      <c r="D76" s="52"/>
      <c r="E76" s="52"/>
      <c r="F76" s="52"/>
      <c r="G76" s="52"/>
      <c r="H76" s="52"/>
      <c r="I76" s="52"/>
      <c r="J76" s="52"/>
    </row>
    <row r="77" spans="1:10" x14ac:dyDescent="0.25">
      <c r="A77" s="52"/>
      <c r="B77" s="52"/>
      <c r="C77" s="52"/>
      <c r="D77" s="52"/>
      <c r="E77" s="52"/>
      <c r="F77" s="52"/>
      <c r="G77" s="52"/>
      <c r="H77" s="52"/>
      <c r="I77" s="52"/>
      <c r="J77" s="52"/>
    </row>
    <row r="78" spans="1:10" x14ac:dyDescent="0.25">
      <c r="A78" s="52"/>
      <c r="B78" s="52"/>
      <c r="C78" s="52"/>
      <c r="D78" s="52"/>
      <c r="E78" s="52"/>
      <c r="F78" s="52"/>
      <c r="G78" s="52"/>
      <c r="H78" s="52"/>
      <c r="I78" s="52"/>
      <c r="J78" s="52"/>
    </row>
    <row r="79" spans="1:10" x14ac:dyDescent="0.25">
      <c r="A79" s="52"/>
      <c r="B79" s="52"/>
      <c r="C79" s="52"/>
      <c r="D79" s="52"/>
      <c r="E79" s="52"/>
      <c r="F79" s="52"/>
      <c r="G79" s="52"/>
      <c r="H79" s="52"/>
      <c r="I79" s="52"/>
      <c r="J79" s="52"/>
    </row>
    <row r="80" spans="1:10" x14ac:dyDescent="0.25">
      <c r="A80" s="52"/>
      <c r="B80" s="52"/>
      <c r="C80" s="52"/>
      <c r="D80" s="52"/>
      <c r="E80" s="52"/>
      <c r="F80" s="52"/>
      <c r="G80" s="52"/>
      <c r="H80" s="52"/>
      <c r="I80" s="52"/>
      <c r="J80" s="52"/>
    </row>
    <row r="81" spans="1:10" x14ac:dyDescent="0.25">
      <c r="A81" s="52"/>
      <c r="B81" s="52"/>
      <c r="C81" s="52"/>
      <c r="D81" s="52"/>
      <c r="E81" s="52"/>
      <c r="F81" s="52"/>
      <c r="G81" s="52"/>
      <c r="H81" s="52"/>
      <c r="I81" s="52"/>
      <c r="J81" s="52"/>
    </row>
    <row r="82" spans="1:10" x14ac:dyDescent="0.25">
      <c r="A82" s="52"/>
      <c r="B82" s="52"/>
      <c r="C82" s="52"/>
      <c r="D82" s="52"/>
      <c r="E82" s="52"/>
      <c r="F82" s="52"/>
      <c r="G82" s="52"/>
      <c r="H82" s="52"/>
      <c r="I82" s="52"/>
      <c r="J82" s="52"/>
    </row>
    <row r="83" spans="1:10" x14ac:dyDescent="0.25">
      <c r="A83" s="52"/>
      <c r="B83" s="52"/>
      <c r="C83" s="52"/>
      <c r="D83" s="52"/>
      <c r="E83" s="52"/>
      <c r="F83" s="52"/>
      <c r="G83" s="52"/>
      <c r="H83" s="52"/>
      <c r="I83" s="52"/>
      <c r="J83" s="52"/>
    </row>
    <row r="84" spans="1:10" x14ac:dyDescent="0.25">
      <c r="A84" s="52"/>
      <c r="B84" s="52"/>
      <c r="C84" s="52"/>
      <c r="D84" s="52"/>
      <c r="E84" s="52"/>
      <c r="F84" s="52"/>
      <c r="G84" s="52"/>
      <c r="H84" s="52"/>
      <c r="I84" s="52"/>
      <c r="J84" s="52"/>
    </row>
    <row r="85" spans="1:10" x14ac:dyDescent="0.25">
      <c r="A85" s="52"/>
      <c r="B85" s="52"/>
      <c r="C85" s="52"/>
      <c r="D85" s="52"/>
      <c r="E85" s="52"/>
      <c r="F85" s="52"/>
      <c r="G85" s="52"/>
      <c r="H85" s="52"/>
      <c r="I85" s="52"/>
      <c r="J85" s="52"/>
    </row>
    <row r="86" spans="1:10" x14ac:dyDescent="0.25">
      <c r="A86" s="52"/>
      <c r="B86" s="52"/>
      <c r="C86" s="52"/>
      <c r="D86" s="52"/>
      <c r="E86" s="52"/>
      <c r="F86" s="52"/>
      <c r="G86" s="52"/>
      <c r="H86" s="52"/>
      <c r="I86" s="52"/>
      <c r="J86" s="52"/>
    </row>
    <row r="87" spans="1:10" x14ac:dyDescent="0.25">
      <c r="A87" s="52"/>
      <c r="B87" s="52"/>
      <c r="C87" s="52"/>
      <c r="D87" s="52"/>
      <c r="E87" s="52"/>
      <c r="F87" s="52"/>
      <c r="G87" s="52"/>
      <c r="H87" s="52"/>
      <c r="I87" s="52"/>
      <c r="J87" s="52"/>
    </row>
    <row r="88" spans="1:10" x14ac:dyDescent="0.25">
      <c r="A88" s="52"/>
      <c r="B88" s="52"/>
      <c r="C88" s="52"/>
      <c r="D88" s="52"/>
      <c r="E88" s="52"/>
      <c r="F88" s="52"/>
      <c r="G88" s="52"/>
      <c r="H88" s="52"/>
      <c r="I88" s="52"/>
      <c r="J88" s="52"/>
    </row>
    <row r="89" spans="1:10" x14ac:dyDescent="0.25">
      <c r="A89" s="52"/>
      <c r="B89" s="52"/>
      <c r="C89" s="52"/>
      <c r="D89" s="52"/>
      <c r="E89" s="52"/>
      <c r="F89" s="52"/>
      <c r="G89" s="52"/>
      <c r="H89" s="52"/>
      <c r="I89" s="52"/>
      <c r="J89" s="52"/>
    </row>
    <row r="90" spans="1:10" x14ac:dyDescent="0.25">
      <c r="A90" s="52"/>
      <c r="B90" s="52"/>
      <c r="C90" s="52"/>
      <c r="D90" s="52"/>
      <c r="E90" s="52"/>
      <c r="F90" s="52"/>
      <c r="G90" s="52"/>
      <c r="H90" s="52"/>
      <c r="I90" s="52"/>
      <c r="J90" s="52"/>
    </row>
    <row r="91" spans="1:10" x14ac:dyDescent="0.25">
      <c r="A91" s="52"/>
      <c r="B91" s="52"/>
      <c r="C91" s="52"/>
      <c r="D91" s="52"/>
      <c r="E91" s="52"/>
      <c r="F91" s="52"/>
      <c r="G91" s="52"/>
      <c r="H91" s="52"/>
      <c r="I91" s="52"/>
      <c r="J91" s="52"/>
    </row>
    <row r="92" spans="1:10" x14ac:dyDescent="0.25">
      <c r="A92" s="52"/>
      <c r="B92" s="52"/>
      <c r="C92" s="52"/>
      <c r="D92" s="52"/>
      <c r="E92" s="52"/>
      <c r="F92" s="52"/>
      <c r="G92" s="52"/>
      <c r="H92" s="52"/>
      <c r="I92" s="52"/>
      <c r="J92" s="52"/>
    </row>
    <row r="93" spans="1:10" x14ac:dyDescent="0.25">
      <c r="A93" s="52"/>
      <c r="B93" s="52"/>
      <c r="C93" s="52"/>
      <c r="D93" s="52"/>
      <c r="E93" s="52"/>
      <c r="F93" s="52"/>
      <c r="G93" s="52"/>
      <c r="H93" s="52"/>
      <c r="I93" s="52"/>
      <c r="J93" s="52"/>
    </row>
    <row r="94" spans="1:10" x14ac:dyDescent="0.25">
      <c r="A94" s="52"/>
      <c r="B94" s="52"/>
      <c r="C94" s="52"/>
      <c r="D94" s="52"/>
      <c r="E94" s="52"/>
      <c r="F94" s="52"/>
      <c r="G94" s="52"/>
      <c r="H94" s="52"/>
      <c r="I94" s="52"/>
      <c r="J94" s="52"/>
    </row>
    <row r="95" spans="1:10" x14ac:dyDescent="0.25">
      <c r="A95" s="52"/>
      <c r="B95" s="52"/>
      <c r="C95" s="52"/>
      <c r="D95" s="52"/>
      <c r="E95" s="52"/>
      <c r="F95" s="52"/>
      <c r="G95" s="52"/>
      <c r="H95" s="52"/>
      <c r="I95" s="52"/>
      <c r="J95" s="52"/>
    </row>
    <row r="96" spans="1:10" x14ac:dyDescent="0.25">
      <c r="A96" s="52"/>
      <c r="B96" s="52"/>
      <c r="C96" s="52"/>
      <c r="D96" s="52"/>
      <c r="E96" s="52"/>
      <c r="F96" s="52"/>
      <c r="G96" s="52"/>
      <c r="H96" s="52"/>
      <c r="I96" s="52"/>
      <c r="J96" s="52"/>
    </row>
    <row r="97" spans="1:10" x14ac:dyDescent="0.25">
      <c r="A97" s="52"/>
      <c r="B97" s="52"/>
      <c r="C97" s="52"/>
      <c r="D97" s="52"/>
      <c r="E97" s="52"/>
      <c r="F97" s="52"/>
      <c r="G97" s="52"/>
      <c r="H97" s="52"/>
      <c r="I97" s="52"/>
      <c r="J97" s="52"/>
    </row>
    <row r="98" spans="1:10" x14ac:dyDescent="0.25">
      <c r="A98" s="52"/>
      <c r="B98" s="52"/>
      <c r="C98" s="52"/>
      <c r="D98" s="52"/>
      <c r="E98" s="52"/>
      <c r="F98" s="52"/>
      <c r="G98" s="52"/>
      <c r="H98" s="52"/>
      <c r="I98" s="52"/>
      <c r="J98" s="52"/>
    </row>
    <row r="99" spans="1:10" x14ac:dyDescent="0.25">
      <c r="A99" s="52"/>
      <c r="B99" s="52"/>
      <c r="C99" s="52"/>
      <c r="D99" s="52"/>
      <c r="E99" s="52"/>
      <c r="F99" s="52"/>
      <c r="G99" s="52"/>
      <c r="H99" s="52"/>
      <c r="I99" s="52"/>
      <c r="J99" s="52"/>
    </row>
    <row r="100" spans="1:10" x14ac:dyDescent="0.25">
      <c r="A100" s="52"/>
      <c r="B100" s="52"/>
      <c r="C100" s="52"/>
      <c r="D100" s="52"/>
      <c r="E100" s="52"/>
      <c r="F100" s="52"/>
      <c r="G100" s="52"/>
      <c r="H100" s="52"/>
      <c r="I100" s="52"/>
      <c r="J100" s="52"/>
    </row>
    <row r="101" spans="1:10" x14ac:dyDescent="0.25">
      <c r="A101" s="52"/>
      <c r="B101" s="52"/>
      <c r="C101" s="52"/>
      <c r="D101" s="52"/>
      <c r="E101" s="52"/>
      <c r="F101" s="52"/>
      <c r="G101" s="52"/>
      <c r="H101" s="52"/>
      <c r="I101" s="52"/>
      <c r="J101" s="52"/>
    </row>
    <row r="102" spans="1:10" x14ac:dyDescent="0.25">
      <c r="A102" s="52"/>
      <c r="B102" s="52"/>
      <c r="C102" s="52"/>
      <c r="D102" s="52"/>
      <c r="E102" s="52"/>
      <c r="F102" s="52"/>
      <c r="G102" s="52"/>
      <c r="H102" s="52"/>
      <c r="I102" s="52"/>
      <c r="J102" s="52"/>
    </row>
    <row r="103" spans="1:10" x14ac:dyDescent="0.25">
      <c r="A103" s="52"/>
      <c r="B103" s="52"/>
      <c r="C103" s="52"/>
      <c r="D103" s="52"/>
      <c r="E103" s="52"/>
      <c r="F103" s="52"/>
      <c r="G103" s="52"/>
      <c r="H103" s="52"/>
      <c r="I103" s="52"/>
      <c r="J103" s="52"/>
    </row>
    <row r="104" spans="1:10" x14ac:dyDescent="0.25">
      <c r="A104" s="52"/>
      <c r="B104" s="52"/>
      <c r="C104" s="52"/>
      <c r="D104" s="52"/>
      <c r="E104" s="52"/>
      <c r="F104" s="52"/>
      <c r="G104" s="52"/>
      <c r="H104" s="52"/>
      <c r="I104" s="52"/>
      <c r="J104" s="52"/>
    </row>
    <row r="105" spans="1:10" x14ac:dyDescent="0.25">
      <c r="A105" s="52"/>
      <c r="B105" s="52"/>
      <c r="C105" s="52"/>
      <c r="D105" s="52"/>
      <c r="E105" s="52"/>
      <c r="F105" s="52"/>
      <c r="G105" s="52"/>
      <c r="H105" s="52"/>
      <c r="I105" s="52"/>
      <c r="J105" s="52"/>
    </row>
    <row r="106" spans="1:10" x14ac:dyDescent="0.25">
      <c r="A106" s="52"/>
      <c r="B106" s="52"/>
      <c r="C106" s="52"/>
      <c r="D106" s="52"/>
      <c r="E106" s="52"/>
      <c r="F106" s="52"/>
      <c r="G106" s="52"/>
      <c r="H106" s="52"/>
      <c r="I106" s="52"/>
      <c r="J106" s="52"/>
    </row>
    <row r="107" spans="1:10" x14ac:dyDescent="0.25">
      <c r="A107" s="52"/>
      <c r="B107" s="52"/>
      <c r="C107" s="52"/>
      <c r="D107" s="52"/>
      <c r="E107" s="52"/>
      <c r="F107" s="52"/>
      <c r="G107" s="52"/>
      <c r="H107" s="52"/>
      <c r="I107" s="52"/>
      <c r="J107" s="52"/>
    </row>
    <row r="108" spans="1:10" x14ac:dyDescent="0.25">
      <c r="A108" s="52"/>
      <c r="B108" s="52"/>
      <c r="C108" s="52"/>
      <c r="D108" s="52"/>
      <c r="E108" s="52"/>
      <c r="F108" s="52"/>
      <c r="G108" s="52"/>
      <c r="H108" s="52"/>
      <c r="I108" s="52"/>
      <c r="J108" s="52"/>
    </row>
    <row r="109" spans="1:10" x14ac:dyDescent="0.25">
      <c r="A109" s="52"/>
      <c r="B109" s="52"/>
      <c r="C109" s="52"/>
      <c r="D109" s="52"/>
      <c r="E109" s="52"/>
      <c r="F109" s="52"/>
      <c r="G109" s="52"/>
      <c r="H109" s="52"/>
      <c r="I109" s="52"/>
      <c r="J109" s="52"/>
    </row>
    <row r="110" spans="1:10" x14ac:dyDescent="0.25">
      <c r="A110" s="52"/>
      <c r="B110" s="52"/>
      <c r="C110" s="52"/>
      <c r="D110" s="52"/>
      <c r="E110" s="52"/>
      <c r="F110" s="52"/>
      <c r="G110" s="52"/>
      <c r="H110" s="52"/>
      <c r="I110" s="52"/>
      <c r="J110" s="52"/>
    </row>
    <row r="111" spans="1:10" x14ac:dyDescent="0.25">
      <c r="A111" s="52"/>
      <c r="B111" s="52"/>
      <c r="C111" s="52"/>
      <c r="D111" s="52"/>
      <c r="E111" s="52"/>
      <c r="F111" s="52"/>
      <c r="G111" s="52"/>
      <c r="H111" s="52"/>
      <c r="I111" s="52"/>
      <c r="J111" s="52"/>
    </row>
    <row r="112" spans="1:10" x14ac:dyDescent="0.25">
      <c r="A112" s="52"/>
      <c r="B112" s="52"/>
      <c r="C112" s="52"/>
      <c r="D112" s="52"/>
      <c r="E112" s="52"/>
      <c r="F112" s="52"/>
      <c r="G112" s="52"/>
      <c r="H112" s="52"/>
      <c r="I112" s="52"/>
      <c r="J112" s="52"/>
    </row>
    <row r="113" spans="1:10" x14ac:dyDescent="0.25">
      <c r="A113" s="52"/>
      <c r="B113" s="52"/>
      <c r="C113" s="52"/>
      <c r="D113" s="52"/>
      <c r="E113" s="52"/>
      <c r="F113" s="52"/>
      <c r="G113" s="52"/>
      <c r="H113" s="52"/>
      <c r="I113" s="52"/>
      <c r="J113" s="52"/>
    </row>
    <row r="114" spans="1:10" x14ac:dyDescent="0.25">
      <c r="A114" s="52"/>
      <c r="B114" s="52"/>
      <c r="C114" s="52"/>
      <c r="D114" s="52"/>
      <c r="E114" s="52"/>
      <c r="F114" s="52"/>
      <c r="G114" s="52"/>
      <c r="H114" s="52"/>
      <c r="I114" s="52"/>
      <c r="J114" s="52"/>
    </row>
    <row r="115" spans="1:10" x14ac:dyDescent="0.25">
      <c r="A115" s="52"/>
      <c r="B115" s="52"/>
      <c r="C115" s="52"/>
      <c r="D115" s="52"/>
      <c r="E115" s="52"/>
      <c r="F115" s="52"/>
      <c r="G115" s="52"/>
      <c r="H115" s="52"/>
      <c r="I115" s="52"/>
      <c r="J115" s="52"/>
    </row>
    <row r="116" spans="1:10" x14ac:dyDescent="0.25">
      <c r="A116" s="52"/>
      <c r="B116" s="52"/>
      <c r="C116" s="52"/>
      <c r="D116" s="52"/>
      <c r="E116" s="52"/>
      <c r="F116" s="52"/>
      <c r="G116" s="52"/>
      <c r="H116" s="52"/>
      <c r="I116" s="52"/>
      <c r="J116" s="52"/>
    </row>
    <row r="117" spans="1:10" x14ac:dyDescent="0.25">
      <c r="A117" s="52"/>
      <c r="B117" s="52"/>
      <c r="C117" s="52"/>
      <c r="D117" s="52"/>
      <c r="E117" s="52"/>
      <c r="F117" s="52"/>
      <c r="G117" s="52"/>
      <c r="H117" s="52"/>
      <c r="I117" s="52"/>
      <c r="J117" s="52"/>
    </row>
    <row r="118" spans="1:10" x14ac:dyDescent="0.25">
      <c r="A118" s="52"/>
      <c r="B118" s="52"/>
      <c r="C118" s="52"/>
      <c r="D118" s="52"/>
      <c r="E118" s="52"/>
      <c r="F118" s="52"/>
      <c r="G118" s="52"/>
      <c r="H118" s="52"/>
      <c r="I118" s="52"/>
      <c r="J118" s="52"/>
    </row>
    <row r="119" spans="1:10" x14ac:dyDescent="0.25">
      <c r="A119" s="52"/>
      <c r="B119" s="52"/>
      <c r="C119" s="52"/>
      <c r="D119" s="52"/>
      <c r="E119" s="52"/>
      <c r="F119" s="52"/>
      <c r="G119" s="52"/>
      <c r="H119" s="52"/>
      <c r="I119" s="52"/>
      <c r="J119" s="52"/>
    </row>
    <row r="120" spans="1:10" x14ac:dyDescent="0.25">
      <c r="A120" s="52"/>
      <c r="B120" s="52"/>
      <c r="C120" s="52"/>
      <c r="D120" s="52"/>
      <c r="E120" s="52"/>
      <c r="F120" s="52"/>
      <c r="G120" s="52"/>
      <c r="H120" s="52"/>
      <c r="I120" s="52"/>
      <c r="J120" s="52"/>
    </row>
    <row r="121" spans="1:10" x14ac:dyDescent="0.25">
      <c r="A121" s="52"/>
      <c r="B121" s="52"/>
      <c r="C121" s="52"/>
      <c r="D121" s="52"/>
      <c r="E121" s="52"/>
      <c r="F121" s="52"/>
      <c r="G121" s="52"/>
      <c r="H121" s="52"/>
      <c r="I121" s="52"/>
      <c r="J121" s="52"/>
    </row>
    <row r="122" spans="1:10" x14ac:dyDescent="0.25">
      <c r="A122" s="52"/>
      <c r="B122" s="52"/>
      <c r="C122" s="52"/>
      <c r="D122" s="52"/>
      <c r="E122" s="52"/>
      <c r="F122" s="52"/>
      <c r="G122" s="52"/>
      <c r="H122" s="52"/>
      <c r="I122" s="52"/>
      <c r="J122" s="52"/>
    </row>
    <row r="123" spans="1:10" x14ac:dyDescent="0.25">
      <c r="A123" s="52"/>
      <c r="B123" s="52"/>
      <c r="C123" s="52"/>
      <c r="D123" s="52"/>
      <c r="E123" s="52"/>
      <c r="F123" s="52"/>
      <c r="G123" s="52"/>
      <c r="H123" s="52"/>
      <c r="I123" s="52"/>
      <c r="J123" s="52"/>
    </row>
    <row r="124" spans="1:10" x14ac:dyDescent="0.25">
      <c r="A124" s="52"/>
      <c r="B124" s="52"/>
      <c r="C124" s="52"/>
      <c r="D124" s="52"/>
      <c r="E124" s="52"/>
      <c r="F124" s="52"/>
      <c r="G124" s="52"/>
      <c r="H124" s="52"/>
      <c r="I124" s="52"/>
      <c r="J124" s="52"/>
    </row>
    <row r="125" spans="1:10" x14ac:dyDescent="0.25">
      <c r="A125" s="52"/>
      <c r="B125" s="52"/>
      <c r="C125" s="52"/>
      <c r="D125" s="52"/>
      <c r="E125" s="52"/>
      <c r="F125" s="52"/>
      <c r="G125" s="52"/>
      <c r="H125" s="52"/>
      <c r="I125" s="52"/>
      <c r="J125" s="52"/>
    </row>
    <row r="126" spans="1:10" x14ac:dyDescent="0.25">
      <c r="A126" s="52"/>
      <c r="B126" s="52"/>
      <c r="C126" s="52"/>
      <c r="D126" s="52"/>
      <c r="E126" s="52"/>
      <c r="F126" s="52"/>
      <c r="G126" s="52"/>
      <c r="H126" s="52"/>
      <c r="I126" s="52"/>
      <c r="J126" s="52"/>
    </row>
    <row r="127" spans="1:10" x14ac:dyDescent="0.25">
      <c r="A127" s="52"/>
      <c r="B127" s="52"/>
      <c r="C127" s="52"/>
      <c r="D127" s="52"/>
      <c r="E127" s="52"/>
      <c r="F127" s="52"/>
      <c r="G127" s="52"/>
      <c r="H127" s="52"/>
      <c r="I127" s="52"/>
      <c r="J127" s="52"/>
    </row>
    <row r="128" spans="1:10" x14ac:dyDescent="0.25">
      <c r="A128" s="52"/>
      <c r="B128" s="52"/>
      <c r="C128" s="52"/>
      <c r="D128" s="52"/>
      <c r="E128" s="52"/>
      <c r="F128" s="52"/>
      <c r="G128" s="52"/>
      <c r="H128" s="52"/>
      <c r="I128" s="52"/>
      <c r="J128" s="52"/>
    </row>
    <row r="129" spans="1:10" x14ac:dyDescent="0.25">
      <c r="A129" s="52"/>
      <c r="B129" s="52"/>
      <c r="C129" s="52"/>
      <c r="D129" s="52"/>
      <c r="E129" s="52"/>
      <c r="F129" s="52"/>
      <c r="G129" s="52"/>
      <c r="H129" s="52"/>
      <c r="I129" s="52"/>
      <c r="J129" s="52"/>
    </row>
    <row r="130" spans="1:10" x14ac:dyDescent="0.25">
      <c r="A130" s="52"/>
      <c r="B130" s="52"/>
      <c r="C130" s="52"/>
      <c r="D130" s="52"/>
      <c r="E130" s="52"/>
      <c r="F130" s="52"/>
      <c r="G130" s="52"/>
      <c r="H130" s="52"/>
      <c r="I130" s="52"/>
      <c r="J130" s="52"/>
    </row>
    <row r="131" spans="1:10" x14ac:dyDescent="0.25">
      <c r="A131" s="52"/>
      <c r="B131" s="52"/>
      <c r="C131" s="52"/>
      <c r="D131" s="52"/>
      <c r="E131" s="52"/>
      <c r="F131" s="52"/>
      <c r="G131" s="52"/>
      <c r="H131" s="52"/>
      <c r="I131" s="52"/>
      <c r="J131" s="52"/>
    </row>
    <row r="132" spans="1:10" x14ac:dyDescent="0.25">
      <c r="A132" s="52"/>
      <c r="B132" s="52"/>
      <c r="C132" s="52"/>
      <c r="D132" s="52"/>
      <c r="E132" s="52"/>
      <c r="F132" s="52"/>
      <c r="G132" s="52"/>
      <c r="H132" s="52"/>
      <c r="I132" s="52"/>
      <c r="J132" s="52"/>
    </row>
    <row r="133" spans="1:10" x14ac:dyDescent="0.25">
      <c r="A133" s="52"/>
      <c r="B133" s="52"/>
      <c r="C133" s="52"/>
      <c r="D133" s="52"/>
      <c r="E133" s="52"/>
      <c r="F133" s="52"/>
      <c r="G133" s="52"/>
      <c r="H133" s="52"/>
      <c r="I133" s="52"/>
      <c r="J133" s="52"/>
    </row>
    <row r="134" spans="1:10" x14ac:dyDescent="0.25">
      <c r="A134" s="52"/>
      <c r="B134" s="52"/>
      <c r="C134" s="52"/>
      <c r="D134" s="52"/>
      <c r="E134" s="52"/>
      <c r="F134" s="52"/>
      <c r="G134" s="52"/>
      <c r="H134" s="52"/>
      <c r="I134" s="52"/>
      <c r="J134" s="52"/>
    </row>
    <row r="135" spans="1:10" x14ac:dyDescent="0.25">
      <c r="A135" s="52"/>
      <c r="B135" s="52"/>
      <c r="C135" s="52"/>
      <c r="D135" s="52"/>
      <c r="E135" s="52"/>
      <c r="F135" s="52"/>
      <c r="G135" s="52"/>
      <c r="H135" s="52"/>
      <c r="I135" s="52"/>
      <c r="J135" s="52"/>
    </row>
    <row r="136" spans="1:10" x14ac:dyDescent="0.25">
      <c r="A136" s="52"/>
      <c r="B136" s="52"/>
      <c r="C136" s="52"/>
      <c r="D136" s="52"/>
      <c r="E136" s="52"/>
      <c r="F136" s="52"/>
      <c r="G136" s="52"/>
      <c r="H136" s="52"/>
      <c r="I136" s="52"/>
      <c r="J136" s="52"/>
    </row>
    <row r="137" spans="1:10" x14ac:dyDescent="0.25">
      <c r="A137" s="52"/>
      <c r="B137" s="52"/>
      <c r="C137" s="52"/>
      <c r="D137" s="52"/>
      <c r="E137" s="52"/>
      <c r="F137" s="52"/>
      <c r="G137" s="52"/>
      <c r="H137" s="52"/>
      <c r="I137" s="52"/>
      <c r="J137" s="52"/>
    </row>
    <row r="138" spans="1:10" x14ac:dyDescent="0.25">
      <c r="A138" s="52"/>
      <c r="B138" s="52"/>
      <c r="C138" s="52"/>
      <c r="D138" s="52"/>
      <c r="E138" s="52"/>
      <c r="F138" s="52"/>
      <c r="G138" s="52"/>
      <c r="H138" s="52"/>
      <c r="I138" s="52"/>
      <c r="J138" s="52"/>
    </row>
    <row r="139" spans="1:10" x14ac:dyDescent="0.25">
      <c r="A139" s="52"/>
      <c r="B139" s="52"/>
      <c r="C139" s="52"/>
      <c r="D139" s="52"/>
      <c r="E139" s="52"/>
      <c r="F139" s="52"/>
      <c r="G139" s="52"/>
      <c r="H139" s="52"/>
      <c r="I139" s="52"/>
      <c r="J139" s="52"/>
    </row>
    <row r="140" spans="1:10" x14ac:dyDescent="0.25">
      <c r="A140" s="52"/>
      <c r="B140" s="52"/>
      <c r="C140" s="52"/>
      <c r="D140" s="52"/>
      <c r="E140" s="52"/>
      <c r="F140" s="52"/>
      <c r="G140" s="52"/>
      <c r="H140" s="52"/>
      <c r="I140" s="52"/>
      <c r="J140" s="52"/>
    </row>
    <row r="141" spans="1:10" x14ac:dyDescent="0.25">
      <c r="A141" s="52"/>
      <c r="B141" s="52"/>
      <c r="C141" s="52"/>
      <c r="D141" s="52"/>
      <c r="E141" s="52"/>
      <c r="F141" s="52"/>
      <c r="G141" s="52"/>
      <c r="H141" s="52"/>
      <c r="I141" s="52"/>
      <c r="J141" s="52"/>
    </row>
    <row r="142" spans="1:10" x14ac:dyDescent="0.25">
      <c r="A142" s="52"/>
      <c r="B142" s="52"/>
      <c r="C142" s="52"/>
      <c r="D142" s="52"/>
      <c r="E142" s="52"/>
      <c r="F142" s="52"/>
      <c r="G142" s="52"/>
      <c r="H142" s="52"/>
      <c r="I142" s="52"/>
      <c r="J142" s="52"/>
    </row>
    <row r="143" spans="1:10" x14ac:dyDescent="0.25">
      <c r="A143" s="52"/>
      <c r="B143" s="52"/>
      <c r="C143" s="52"/>
      <c r="D143" s="52"/>
      <c r="E143" s="52"/>
      <c r="F143" s="52"/>
      <c r="G143" s="52"/>
      <c r="H143" s="52"/>
      <c r="I143" s="52"/>
      <c r="J143" s="52"/>
    </row>
    <row r="144" spans="1:10" x14ac:dyDescent="0.25">
      <c r="A144" s="52"/>
      <c r="B144" s="52"/>
      <c r="C144" s="52"/>
      <c r="D144" s="52"/>
      <c r="E144" s="52"/>
      <c r="F144" s="52"/>
      <c r="G144" s="52"/>
      <c r="H144" s="52"/>
      <c r="I144" s="52"/>
      <c r="J144" s="52"/>
    </row>
    <row r="145" spans="1:10" x14ac:dyDescent="0.25">
      <c r="A145" s="52"/>
      <c r="B145" s="52"/>
      <c r="C145" s="52"/>
      <c r="D145" s="52"/>
      <c r="E145" s="52"/>
      <c r="F145" s="52"/>
      <c r="G145" s="52"/>
      <c r="H145" s="52"/>
      <c r="I145" s="52"/>
      <c r="J145" s="52"/>
    </row>
    <row r="146" spans="1:10" x14ac:dyDescent="0.25">
      <c r="A146" s="52"/>
      <c r="B146" s="52"/>
      <c r="C146" s="52"/>
      <c r="D146" s="52"/>
      <c r="E146" s="52"/>
      <c r="F146" s="52"/>
      <c r="G146" s="52"/>
      <c r="H146" s="52"/>
      <c r="I146" s="52"/>
      <c r="J146" s="52"/>
    </row>
    <row r="147" spans="1:10" x14ac:dyDescent="0.25">
      <c r="A147" s="52"/>
      <c r="B147" s="52"/>
      <c r="C147" s="52"/>
      <c r="D147" s="52"/>
      <c r="E147" s="52"/>
      <c r="F147" s="52"/>
      <c r="G147" s="52"/>
      <c r="H147" s="52"/>
      <c r="I147" s="52"/>
      <c r="J147" s="52"/>
    </row>
    <row r="148" spans="1:10" x14ac:dyDescent="0.25">
      <c r="A148" s="52"/>
      <c r="B148" s="52"/>
      <c r="C148" s="52"/>
      <c r="D148" s="52"/>
      <c r="E148" s="52"/>
      <c r="F148" s="52"/>
      <c r="G148" s="52"/>
      <c r="H148" s="52"/>
      <c r="I148" s="52"/>
      <c r="J148" s="52"/>
    </row>
    <row r="149" spans="1:10" x14ac:dyDescent="0.25">
      <c r="A149" s="52"/>
      <c r="B149" s="52"/>
      <c r="C149" s="52"/>
      <c r="D149" s="52"/>
      <c r="E149" s="52"/>
      <c r="F149" s="52"/>
      <c r="G149" s="52"/>
      <c r="H149" s="52"/>
      <c r="I149" s="52"/>
      <c r="J149" s="52"/>
    </row>
    <row r="150" spans="1:10" x14ac:dyDescent="0.25">
      <c r="A150" s="52"/>
      <c r="B150" s="52"/>
      <c r="C150" s="52"/>
      <c r="D150" s="52"/>
      <c r="E150" s="52"/>
      <c r="F150" s="52"/>
      <c r="G150" s="52"/>
      <c r="H150" s="52"/>
      <c r="I150" s="52"/>
      <c r="J150" s="52"/>
    </row>
    <row r="151" spans="1:10" x14ac:dyDescent="0.25">
      <c r="A151" s="52"/>
      <c r="B151" s="52"/>
      <c r="C151" s="52"/>
      <c r="D151" s="52"/>
      <c r="E151" s="52"/>
      <c r="F151" s="52"/>
      <c r="G151" s="52"/>
      <c r="H151" s="52"/>
      <c r="I151" s="52"/>
      <c r="J151" s="52"/>
    </row>
    <row r="152" spans="1:10" x14ac:dyDescent="0.25">
      <c r="A152" s="52"/>
      <c r="B152" s="52"/>
      <c r="C152" s="52"/>
      <c r="D152" s="52"/>
      <c r="E152" s="52"/>
      <c r="F152" s="52"/>
      <c r="G152" s="52"/>
      <c r="H152" s="52"/>
      <c r="I152" s="52"/>
      <c r="J152" s="52"/>
    </row>
    <row r="153" spans="1:10" x14ac:dyDescent="0.25">
      <c r="A153" s="52"/>
      <c r="B153" s="52"/>
      <c r="C153" s="52"/>
      <c r="D153" s="52"/>
      <c r="E153" s="52"/>
      <c r="F153" s="52"/>
      <c r="G153" s="52"/>
      <c r="H153" s="52"/>
      <c r="I153" s="52"/>
      <c r="J153" s="52"/>
    </row>
    <row r="154" spans="1:10" x14ac:dyDescent="0.25">
      <c r="A154" s="52"/>
      <c r="B154" s="52"/>
      <c r="C154" s="52"/>
      <c r="D154" s="52"/>
      <c r="E154" s="52"/>
      <c r="F154" s="52"/>
      <c r="G154" s="52"/>
      <c r="H154" s="52"/>
      <c r="I154" s="52"/>
      <c r="J154" s="52"/>
    </row>
    <row r="155" spans="1:10" x14ac:dyDescent="0.25">
      <c r="A155" s="52"/>
      <c r="B155" s="52"/>
      <c r="C155" s="52"/>
      <c r="D155" s="52"/>
      <c r="E155" s="52"/>
      <c r="F155" s="52"/>
      <c r="G155" s="52"/>
      <c r="H155" s="52"/>
      <c r="I155" s="52"/>
      <c r="J155" s="52"/>
    </row>
    <row r="156" spans="1:10" x14ac:dyDescent="0.25">
      <c r="A156" s="52"/>
      <c r="B156" s="52"/>
      <c r="C156" s="52"/>
      <c r="D156" s="52"/>
      <c r="E156" s="52"/>
      <c r="F156" s="52"/>
      <c r="G156" s="52"/>
      <c r="H156" s="52"/>
      <c r="I156" s="52"/>
      <c r="J156" s="52"/>
    </row>
    <row r="157" spans="1:10" x14ac:dyDescent="0.25">
      <c r="A157" s="52"/>
      <c r="B157" s="52"/>
      <c r="C157" s="52"/>
      <c r="D157" s="52"/>
      <c r="E157" s="52"/>
      <c r="F157" s="52"/>
      <c r="G157" s="52"/>
      <c r="H157" s="52"/>
      <c r="I157" s="52"/>
      <c r="J157" s="52"/>
    </row>
    <row r="158" spans="1:10" x14ac:dyDescent="0.25">
      <c r="A158" s="52"/>
      <c r="B158" s="52"/>
      <c r="C158" s="52"/>
      <c r="D158" s="52"/>
      <c r="E158" s="52"/>
      <c r="F158" s="52"/>
      <c r="G158" s="52"/>
      <c r="H158" s="52"/>
      <c r="I158" s="52"/>
      <c r="J158" s="52"/>
    </row>
    <row r="159" spans="1:10" x14ac:dyDescent="0.25">
      <c r="A159" s="52"/>
      <c r="B159" s="52"/>
      <c r="C159" s="52"/>
      <c r="D159" s="52"/>
      <c r="E159" s="52"/>
      <c r="F159" s="52"/>
      <c r="G159" s="52"/>
      <c r="H159" s="52"/>
      <c r="I159" s="52"/>
      <c r="J159" s="52"/>
    </row>
    <row r="160" spans="1:10" x14ac:dyDescent="0.25">
      <c r="A160" s="52"/>
      <c r="B160" s="52"/>
      <c r="C160" s="52"/>
      <c r="D160" s="52"/>
      <c r="E160" s="52"/>
      <c r="F160" s="52"/>
      <c r="G160" s="52"/>
      <c r="H160" s="52"/>
      <c r="I160" s="52"/>
      <c r="J160" s="52"/>
    </row>
    <row r="161" spans="1:10" x14ac:dyDescent="0.25">
      <c r="A161" s="52"/>
      <c r="B161" s="52"/>
      <c r="C161" s="52"/>
      <c r="D161" s="52"/>
      <c r="E161" s="52"/>
      <c r="F161" s="52"/>
      <c r="G161" s="52"/>
      <c r="H161" s="52"/>
      <c r="I161" s="52"/>
      <c r="J161" s="52"/>
    </row>
    <row r="162" spans="1:10" x14ac:dyDescent="0.25">
      <c r="A162" s="52"/>
      <c r="B162" s="52"/>
      <c r="C162" s="52"/>
      <c r="D162" s="52"/>
      <c r="E162" s="52"/>
      <c r="F162" s="52"/>
      <c r="G162" s="52"/>
      <c r="H162" s="52"/>
      <c r="I162" s="52"/>
      <c r="J162" s="52"/>
    </row>
    <row r="163" spans="1:10" x14ac:dyDescent="0.25">
      <c r="A163" s="52"/>
      <c r="B163" s="52"/>
      <c r="C163" s="52"/>
      <c r="D163" s="52"/>
      <c r="E163" s="52"/>
      <c r="F163" s="52"/>
      <c r="G163" s="52"/>
      <c r="H163" s="52"/>
      <c r="I163" s="52"/>
      <c r="J163" s="52"/>
    </row>
    <row r="164" spans="1:10" x14ac:dyDescent="0.25">
      <c r="A164" s="52"/>
      <c r="B164" s="52"/>
      <c r="C164" s="52"/>
      <c r="D164" s="52"/>
      <c r="E164" s="52"/>
      <c r="F164" s="52"/>
      <c r="G164" s="52"/>
      <c r="H164" s="52"/>
      <c r="I164" s="52"/>
      <c r="J164" s="52"/>
    </row>
    <row r="165" spans="1:10" x14ac:dyDescent="0.25">
      <c r="A165" s="52"/>
      <c r="B165" s="52"/>
      <c r="C165" s="52"/>
      <c r="D165" s="52"/>
      <c r="E165" s="52"/>
      <c r="F165" s="52"/>
      <c r="G165" s="52"/>
      <c r="H165" s="52"/>
      <c r="I165" s="52"/>
      <c r="J165" s="52"/>
    </row>
    <row r="166" spans="1:10" x14ac:dyDescent="0.25">
      <c r="A166" s="52"/>
      <c r="B166" s="52"/>
      <c r="C166" s="52"/>
      <c r="D166" s="52"/>
      <c r="E166" s="52"/>
      <c r="F166" s="52"/>
      <c r="G166" s="52"/>
      <c r="H166" s="52"/>
      <c r="I166" s="52"/>
      <c r="J166" s="52"/>
    </row>
    <row r="167" spans="1:10" x14ac:dyDescent="0.25">
      <c r="A167" s="52"/>
      <c r="B167" s="52"/>
      <c r="C167" s="52"/>
      <c r="D167" s="52"/>
      <c r="E167" s="52"/>
      <c r="F167" s="52"/>
      <c r="G167" s="52"/>
      <c r="H167" s="52"/>
      <c r="I167" s="52"/>
      <c r="J167" s="52"/>
    </row>
    <row r="168" spans="1:10" x14ac:dyDescent="0.25">
      <c r="A168" s="52"/>
      <c r="B168" s="52"/>
      <c r="C168" s="52"/>
      <c r="D168" s="52"/>
      <c r="E168" s="52"/>
      <c r="F168" s="52"/>
      <c r="G168" s="52"/>
      <c r="H168" s="52"/>
      <c r="I168" s="52"/>
      <c r="J168" s="52"/>
    </row>
    <row r="169" spans="1:10" x14ac:dyDescent="0.25">
      <c r="A169" s="52"/>
      <c r="B169" s="52"/>
      <c r="C169" s="52"/>
      <c r="D169" s="52"/>
      <c r="E169" s="52"/>
      <c r="F169" s="52"/>
      <c r="G169" s="52"/>
      <c r="H169" s="52"/>
      <c r="I169" s="52"/>
      <c r="J169" s="52"/>
    </row>
    <row r="170" spans="1:10" x14ac:dyDescent="0.25">
      <c r="A170" s="52"/>
      <c r="B170" s="52"/>
      <c r="C170" s="52"/>
      <c r="D170" s="52"/>
      <c r="E170" s="52"/>
      <c r="F170" s="52"/>
      <c r="G170" s="52"/>
      <c r="H170" s="52"/>
      <c r="I170" s="52"/>
      <c r="J170" s="52"/>
    </row>
    <row r="171" spans="1:10" x14ac:dyDescent="0.25">
      <c r="A171" s="52"/>
      <c r="B171" s="52"/>
      <c r="C171" s="52"/>
      <c r="D171" s="52"/>
      <c r="E171" s="52"/>
      <c r="F171" s="52"/>
      <c r="G171" s="52"/>
      <c r="H171" s="52"/>
      <c r="I171" s="52"/>
      <c r="J171" s="52"/>
    </row>
    <row r="172" spans="1:10" x14ac:dyDescent="0.25">
      <c r="A172" s="52"/>
      <c r="B172" s="52"/>
      <c r="C172" s="52"/>
      <c r="D172" s="52"/>
      <c r="E172" s="52"/>
      <c r="F172" s="52"/>
      <c r="G172" s="52"/>
      <c r="H172" s="52"/>
      <c r="I172" s="52"/>
      <c r="J172" s="52"/>
    </row>
    <row r="173" spans="1:10" x14ac:dyDescent="0.25">
      <c r="A173" s="52"/>
      <c r="B173" s="52"/>
      <c r="C173" s="52"/>
      <c r="D173" s="52"/>
      <c r="E173" s="52"/>
      <c r="F173" s="52"/>
      <c r="G173" s="52"/>
      <c r="H173" s="52"/>
      <c r="I173" s="52"/>
      <c r="J173" s="52"/>
    </row>
    <row r="174" spans="1:10" x14ac:dyDescent="0.25">
      <c r="A174" s="52"/>
      <c r="B174" s="52"/>
      <c r="C174" s="52"/>
      <c r="D174" s="52"/>
      <c r="E174" s="52"/>
      <c r="F174" s="52"/>
      <c r="G174" s="52"/>
      <c r="H174" s="52"/>
      <c r="I174" s="52"/>
      <c r="J174" s="52"/>
    </row>
    <row r="175" spans="1:10" x14ac:dyDescent="0.25">
      <c r="A175" s="52"/>
      <c r="B175" s="52"/>
      <c r="C175" s="52"/>
      <c r="D175" s="52"/>
      <c r="E175" s="52"/>
      <c r="F175" s="52"/>
      <c r="G175" s="52"/>
      <c r="H175" s="52"/>
      <c r="I175" s="52"/>
      <c r="J175" s="52"/>
    </row>
    <row r="176" spans="1:10" x14ac:dyDescent="0.25">
      <c r="A176" s="52"/>
      <c r="B176" s="52"/>
      <c r="C176" s="52"/>
      <c r="D176" s="52"/>
      <c r="E176" s="52"/>
      <c r="F176" s="52"/>
      <c r="G176" s="52"/>
      <c r="H176" s="52"/>
      <c r="I176" s="52"/>
      <c r="J176" s="52"/>
    </row>
    <row r="177" spans="1:10" x14ac:dyDescent="0.25">
      <c r="A177" s="52"/>
      <c r="B177" s="52"/>
      <c r="C177" s="52"/>
      <c r="D177" s="52"/>
      <c r="E177" s="52"/>
      <c r="F177" s="52"/>
      <c r="G177" s="52"/>
      <c r="H177" s="52"/>
      <c r="I177" s="52"/>
      <c r="J177" s="52"/>
    </row>
    <row r="178" spans="1:10" x14ac:dyDescent="0.25">
      <c r="A178" s="52"/>
      <c r="B178" s="52"/>
      <c r="C178" s="52"/>
      <c r="D178" s="52"/>
      <c r="E178" s="52"/>
      <c r="F178" s="52"/>
      <c r="G178" s="52"/>
      <c r="H178" s="52"/>
      <c r="I178" s="52"/>
      <c r="J178" s="52"/>
    </row>
    <row r="179" spans="1:10" x14ac:dyDescent="0.25">
      <c r="A179" s="52"/>
      <c r="B179" s="52"/>
      <c r="C179" s="52"/>
      <c r="D179" s="52"/>
      <c r="E179" s="52"/>
      <c r="F179" s="52"/>
      <c r="G179" s="52"/>
      <c r="H179" s="52"/>
      <c r="I179" s="52"/>
      <c r="J179" s="52"/>
    </row>
    <row r="180" spans="1:10" x14ac:dyDescent="0.25">
      <c r="A180" s="52"/>
      <c r="B180" s="52"/>
      <c r="C180" s="52"/>
      <c r="D180" s="52"/>
      <c r="E180" s="52"/>
      <c r="F180" s="52"/>
      <c r="G180" s="52"/>
      <c r="H180" s="52"/>
      <c r="I180" s="52"/>
      <c r="J180" s="52"/>
    </row>
    <row r="181" spans="1:10" x14ac:dyDescent="0.25">
      <c r="A181" s="52"/>
      <c r="B181" s="52"/>
      <c r="C181" s="52"/>
      <c r="D181" s="52"/>
      <c r="E181" s="52"/>
      <c r="F181" s="52"/>
      <c r="G181" s="52"/>
      <c r="H181" s="52"/>
      <c r="I181" s="52"/>
      <c r="J181" s="52"/>
    </row>
    <row r="182" spans="1:10" x14ac:dyDescent="0.25">
      <c r="A182" s="52"/>
      <c r="B182" s="52"/>
      <c r="C182" s="52"/>
      <c r="D182" s="52"/>
      <c r="E182" s="52"/>
      <c r="F182" s="52"/>
      <c r="G182" s="52"/>
      <c r="H182" s="52"/>
      <c r="I182" s="52"/>
      <c r="J182" s="52"/>
    </row>
    <row r="183" spans="1:10" x14ac:dyDescent="0.25">
      <c r="A183" s="52"/>
      <c r="B183" s="52"/>
      <c r="C183" s="52"/>
      <c r="D183" s="52"/>
      <c r="E183" s="52"/>
      <c r="F183" s="52"/>
      <c r="G183" s="52"/>
      <c r="H183" s="52"/>
      <c r="I183" s="52"/>
      <c r="J183" s="52"/>
    </row>
    <row r="184" spans="1:10" x14ac:dyDescent="0.25">
      <c r="A184" s="52"/>
      <c r="B184" s="52"/>
      <c r="C184" s="52"/>
      <c r="D184" s="52"/>
      <c r="E184" s="52"/>
      <c r="F184" s="52"/>
      <c r="G184" s="52"/>
      <c r="H184" s="52"/>
      <c r="I184" s="52"/>
      <c r="J184" s="52"/>
    </row>
    <row r="185" spans="1:10" x14ac:dyDescent="0.25">
      <c r="A185" s="52"/>
      <c r="B185" s="52"/>
      <c r="C185" s="52"/>
      <c r="D185" s="52"/>
      <c r="E185" s="52"/>
      <c r="F185" s="52"/>
      <c r="G185" s="52"/>
      <c r="H185" s="52"/>
      <c r="I185" s="52"/>
      <c r="J185" s="52"/>
    </row>
    <row r="186" spans="1:10" x14ac:dyDescent="0.25">
      <c r="A186" s="52"/>
      <c r="B186" s="52"/>
      <c r="C186" s="52"/>
      <c r="D186" s="52"/>
      <c r="E186" s="52"/>
      <c r="F186" s="52"/>
      <c r="G186" s="52"/>
      <c r="H186" s="52"/>
      <c r="I186" s="52"/>
      <c r="J186" s="52"/>
    </row>
    <row r="187" spans="1:10" x14ac:dyDescent="0.25">
      <c r="A187" s="52"/>
      <c r="B187" s="52"/>
      <c r="C187" s="52"/>
      <c r="D187" s="52"/>
      <c r="E187" s="52"/>
      <c r="F187" s="52"/>
      <c r="G187" s="52"/>
      <c r="H187" s="52"/>
      <c r="I187" s="52"/>
      <c r="J187" s="52"/>
    </row>
    <row r="188" spans="1:10" x14ac:dyDescent="0.25">
      <c r="A188" s="52"/>
      <c r="B188" s="52"/>
      <c r="C188" s="52"/>
      <c r="D188" s="52"/>
      <c r="E188" s="52"/>
      <c r="F188" s="52"/>
      <c r="G188" s="52"/>
      <c r="H188" s="52"/>
      <c r="I188" s="52"/>
      <c r="J188" s="52"/>
    </row>
    <row r="189" spans="1:10" x14ac:dyDescent="0.25">
      <c r="A189" s="52"/>
      <c r="B189" s="52"/>
      <c r="C189" s="52"/>
      <c r="D189" s="52"/>
      <c r="E189" s="52"/>
      <c r="F189" s="52"/>
      <c r="G189" s="52"/>
      <c r="H189" s="52"/>
      <c r="I189" s="52"/>
      <c r="J189" s="52"/>
    </row>
    <row r="190" spans="1:10" x14ac:dyDescent="0.25">
      <c r="A190" s="52"/>
      <c r="B190" s="52"/>
      <c r="C190" s="52"/>
      <c r="D190" s="52"/>
      <c r="E190" s="52"/>
      <c r="F190" s="52"/>
      <c r="G190" s="52"/>
      <c r="H190" s="52"/>
      <c r="I190" s="52"/>
      <c r="J190" s="52"/>
    </row>
    <row r="191" spans="1:10" x14ac:dyDescent="0.25">
      <c r="A191" s="52"/>
      <c r="B191" s="52"/>
      <c r="C191" s="52"/>
      <c r="D191" s="52"/>
      <c r="E191" s="52"/>
      <c r="F191" s="52"/>
      <c r="G191" s="52"/>
      <c r="H191" s="52"/>
      <c r="I191" s="52"/>
      <c r="J191" s="52"/>
    </row>
    <row r="192" spans="1:10" x14ac:dyDescent="0.25">
      <c r="A192" s="52"/>
      <c r="B192" s="52"/>
      <c r="C192" s="52"/>
      <c r="D192" s="52"/>
      <c r="E192" s="52"/>
      <c r="F192" s="52"/>
      <c r="G192" s="52"/>
      <c r="H192" s="52"/>
      <c r="I192" s="52"/>
      <c r="J192" s="52"/>
    </row>
    <row r="193" spans="1:10" x14ac:dyDescent="0.25">
      <c r="A193" s="52"/>
      <c r="B193" s="52"/>
      <c r="C193" s="52"/>
      <c r="D193" s="52"/>
      <c r="E193" s="52"/>
      <c r="F193" s="52"/>
      <c r="G193" s="52"/>
      <c r="H193" s="52"/>
      <c r="I193" s="52"/>
      <c r="J193" s="52"/>
    </row>
    <row r="194" spans="1:10" x14ac:dyDescent="0.25">
      <c r="A194" s="52"/>
      <c r="B194" s="52"/>
      <c r="C194" s="52"/>
      <c r="D194" s="52"/>
      <c r="E194" s="52"/>
      <c r="F194" s="52"/>
      <c r="G194" s="52"/>
      <c r="H194" s="52"/>
      <c r="I194" s="52"/>
      <c r="J194" s="52"/>
    </row>
    <row r="195" spans="1:10" x14ac:dyDescent="0.25">
      <c r="A195" s="52"/>
      <c r="B195" s="52"/>
      <c r="C195" s="52"/>
      <c r="D195" s="52"/>
      <c r="E195" s="52"/>
      <c r="F195" s="52"/>
      <c r="G195" s="52"/>
      <c r="H195" s="52"/>
      <c r="I195" s="52"/>
      <c r="J195" s="52"/>
    </row>
    <row r="196" spans="1:10" x14ac:dyDescent="0.25">
      <c r="A196" s="52"/>
      <c r="B196" s="52"/>
      <c r="C196" s="52"/>
      <c r="D196" s="52"/>
      <c r="E196" s="52"/>
      <c r="F196" s="52"/>
      <c r="G196" s="52"/>
      <c r="H196" s="52"/>
      <c r="I196" s="52"/>
      <c r="J196" s="52"/>
    </row>
    <row r="197" spans="1:10" x14ac:dyDescent="0.25">
      <c r="A197" s="52"/>
      <c r="B197" s="52"/>
      <c r="C197" s="52"/>
      <c r="D197" s="52"/>
      <c r="E197" s="52"/>
      <c r="F197" s="52"/>
      <c r="G197" s="52"/>
      <c r="H197" s="52"/>
      <c r="I197" s="52"/>
      <c r="J197" s="52"/>
    </row>
    <row r="198" spans="1:10" x14ac:dyDescent="0.25">
      <c r="A198" s="52"/>
      <c r="B198" s="52"/>
      <c r="C198" s="52"/>
      <c r="D198" s="52"/>
      <c r="E198" s="52"/>
      <c r="F198" s="52"/>
      <c r="G198" s="52"/>
      <c r="H198" s="52"/>
      <c r="I198" s="52"/>
      <c r="J198" s="52"/>
    </row>
    <row r="199" spans="1:10" x14ac:dyDescent="0.25">
      <c r="A199" s="52"/>
      <c r="B199" s="52"/>
      <c r="C199" s="52"/>
      <c r="D199" s="52"/>
      <c r="E199" s="52"/>
      <c r="F199" s="52"/>
      <c r="G199" s="52"/>
      <c r="H199" s="52"/>
      <c r="I199" s="52"/>
      <c r="J199" s="52"/>
    </row>
    <row r="200" spans="1:10" x14ac:dyDescent="0.25">
      <c r="A200" s="52"/>
      <c r="B200" s="52"/>
      <c r="C200" s="52"/>
      <c r="D200" s="52"/>
      <c r="E200" s="52"/>
      <c r="F200" s="52"/>
      <c r="G200" s="52"/>
      <c r="H200" s="52"/>
      <c r="I200" s="52"/>
      <c r="J200" s="52"/>
    </row>
    <row r="201" spans="1:10" x14ac:dyDescent="0.25">
      <c r="A201" s="52"/>
      <c r="B201" s="52"/>
      <c r="C201" s="52"/>
      <c r="D201" s="52"/>
      <c r="E201" s="52"/>
      <c r="F201" s="52"/>
      <c r="G201" s="52"/>
      <c r="H201" s="52"/>
      <c r="I201" s="52"/>
      <c r="J201" s="52"/>
    </row>
    <row r="202" spans="1:10" x14ac:dyDescent="0.25">
      <c r="A202" s="52"/>
      <c r="B202" s="52"/>
      <c r="C202" s="52"/>
      <c r="D202" s="52"/>
      <c r="E202" s="52"/>
      <c r="F202" s="52"/>
      <c r="G202" s="52"/>
      <c r="H202" s="52"/>
      <c r="I202" s="52"/>
      <c r="J202" s="52"/>
    </row>
    <row r="203" spans="1:10" x14ac:dyDescent="0.25">
      <c r="A203" s="52"/>
      <c r="B203" s="52"/>
      <c r="C203" s="52"/>
      <c r="D203" s="52"/>
      <c r="E203" s="52"/>
      <c r="F203" s="52"/>
      <c r="G203" s="52"/>
      <c r="H203" s="52"/>
      <c r="I203" s="52"/>
      <c r="J203" s="52"/>
    </row>
    <row r="204" spans="1:10" x14ac:dyDescent="0.25">
      <c r="A204" s="52"/>
      <c r="B204" s="52"/>
      <c r="C204" s="52"/>
      <c r="D204" s="52"/>
      <c r="E204" s="52"/>
      <c r="F204" s="52"/>
      <c r="G204" s="52"/>
      <c r="H204" s="52"/>
      <c r="I204" s="52"/>
      <c r="J204" s="52"/>
    </row>
    <row r="205" spans="1:10" x14ac:dyDescent="0.25">
      <c r="A205" s="52"/>
      <c r="B205" s="52"/>
      <c r="C205" s="52"/>
      <c r="D205" s="52"/>
      <c r="E205" s="52"/>
      <c r="F205" s="52"/>
      <c r="G205" s="52"/>
      <c r="H205" s="52"/>
      <c r="I205" s="52"/>
      <c r="J205" s="52"/>
    </row>
    <row r="206" spans="1:10" x14ac:dyDescent="0.25">
      <c r="A206" s="52"/>
      <c r="B206" s="52"/>
      <c r="C206" s="52"/>
      <c r="D206" s="52"/>
      <c r="E206" s="52"/>
      <c r="F206" s="52"/>
      <c r="G206" s="52"/>
      <c r="H206" s="52"/>
      <c r="I206" s="52"/>
      <c r="J206" s="52"/>
    </row>
    <row r="207" spans="1:10" x14ac:dyDescent="0.25">
      <c r="A207" s="52"/>
      <c r="B207" s="52"/>
      <c r="C207" s="52"/>
      <c r="D207" s="52"/>
      <c r="E207" s="52"/>
      <c r="F207" s="52"/>
      <c r="G207" s="52"/>
      <c r="H207" s="52"/>
      <c r="I207" s="52"/>
      <c r="J207" s="52"/>
    </row>
  </sheetData>
  <mergeCells count="11">
    <mergeCell ref="A25:J25"/>
    <mergeCell ref="B27:D27"/>
    <mergeCell ref="B35:D35"/>
    <mergeCell ref="F35:H35"/>
    <mergeCell ref="F27:H27"/>
    <mergeCell ref="A11:A12"/>
    <mergeCell ref="B11:B12"/>
    <mergeCell ref="C11:D11"/>
    <mergeCell ref="E11:F11"/>
    <mergeCell ref="G11:H11"/>
    <mergeCell ref="I11:J11"/>
  </mergeCells>
  <pageMargins left="0.7" right="0.7" top="0.75" bottom="0.75" header="0.3" footer="0.3"/>
  <pageSetup scale="68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8:M213"/>
  <sheetViews>
    <sheetView showGridLines="0" topLeftCell="A7" workbookViewId="0">
      <selection activeCell="C22" sqref="C22"/>
    </sheetView>
  </sheetViews>
  <sheetFormatPr baseColWidth="10" defaultRowHeight="15" x14ac:dyDescent="0.25"/>
  <cols>
    <col min="1" max="1" width="44.140625" customWidth="1"/>
    <col min="3" max="3" width="12.42578125" bestFit="1" customWidth="1"/>
    <col min="4" max="4" width="14.85546875" bestFit="1" customWidth="1"/>
    <col min="5" max="5" width="18.85546875" customWidth="1"/>
    <col min="6" max="6" width="14.85546875" bestFit="1" customWidth="1"/>
    <col min="7" max="10" width="14.85546875" customWidth="1"/>
    <col min="11" max="11" width="16.7109375" bestFit="1" customWidth="1"/>
    <col min="12" max="12" width="14.85546875" bestFit="1" customWidth="1"/>
    <col min="13" max="13" width="16.28515625" customWidth="1"/>
    <col min="261" max="261" width="44.140625" customWidth="1"/>
    <col min="263" max="263" width="13.5703125" customWidth="1"/>
    <col min="264" max="264" width="12" bestFit="1" customWidth="1"/>
    <col min="265" max="265" width="18.85546875" customWidth="1"/>
    <col min="266" max="266" width="13.42578125" customWidth="1"/>
    <col min="267" max="267" width="12.85546875" customWidth="1"/>
    <col min="268" max="268" width="12" customWidth="1"/>
    <col min="517" max="517" width="44.140625" customWidth="1"/>
    <col min="519" max="519" width="13.5703125" customWidth="1"/>
    <col min="520" max="520" width="12" bestFit="1" customWidth="1"/>
    <col min="521" max="521" width="18.85546875" customWidth="1"/>
    <col min="522" max="522" width="13.42578125" customWidth="1"/>
    <col min="523" max="523" width="12.85546875" customWidth="1"/>
    <col min="524" max="524" width="12" customWidth="1"/>
    <col min="773" max="773" width="44.140625" customWidth="1"/>
    <col min="775" max="775" width="13.5703125" customWidth="1"/>
    <col min="776" max="776" width="12" bestFit="1" customWidth="1"/>
    <col min="777" max="777" width="18.85546875" customWidth="1"/>
    <col min="778" max="778" width="13.42578125" customWidth="1"/>
    <col min="779" max="779" width="12.85546875" customWidth="1"/>
    <col min="780" max="780" width="12" customWidth="1"/>
    <col min="1029" max="1029" width="44.140625" customWidth="1"/>
    <col min="1031" max="1031" width="13.5703125" customWidth="1"/>
    <col min="1032" max="1032" width="12" bestFit="1" customWidth="1"/>
    <col min="1033" max="1033" width="18.85546875" customWidth="1"/>
    <col min="1034" max="1034" width="13.42578125" customWidth="1"/>
    <col min="1035" max="1035" width="12.85546875" customWidth="1"/>
    <col min="1036" max="1036" width="12" customWidth="1"/>
    <col min="1285" max="1285" width="44.140625" customWidth="1"/>
    <col min="1287" max="1287" width="13.5703125" customWidth="1"/>
    <col min="1288" max="1288" width="12" bestFit="1" customWidth="1"/>
    <col min="1289" max="1289" width="18.85546875" customWidth="1"/>
    <col min="1290" max="1290" width="13.42578125" customWidth="1"/>
    <col min="1291" max="1291" width="12.85546875" customWidth="1"/>
    <col min="1292" max="1292" width="12" customWidth="1"/>
    <col min="1541" max="1541" width="44.140625" customWidth="1"/>
    <col min="1543" max="1543" width="13.5703125" customWidth="1"/>
    <col min="1544" max="1544" width="12" bestFit="1" customWidth="1"/>
    <col min="1545" max="1545" width="18.85546875" customWidth="1"/>
    <col min="1546" max="1546" width="13.42578125" customWidth="1"/>
    <col min="1547" max="1547" width="12.85546875" customWidth="1"/>
    <col min="1548" max="1548" width="12" customWidth="1"/>
    <col min="1797" max="1797" width="44.140625" customWidth="1"/>
    <col min="1799" max="1799" width="13.5703125" customWidth="1"/>
    <col min="1800" max="1800" width="12" bestFit="1" customWidth="1"/>
    <col min="1801" max="1801" width="18.85546875" customWidth="1"/>
    <col min="1802" max="1802" width="13.42578125" customWidth="1"/>
    <col min="1803" max="1803" width="12.85546875" customWidth="1"/>
    <col min="1804" max="1804" width="12" customWidth="1"/>
    <col min="2053" max="2053" width="44.140625" customWidth="1"/>
    <col min="2055" max="2055" width="13.5703125" customWidth="1"/>
    <col min="2056" max="2056" width="12" bestFit="1" customWidth="1"/>
    <col min="2057" max="2057" width="18.85546875" customWidth="1"/>
    <col min="2058" max="2058" width="13.42578125" customWidth="1"/>
    <col min="2059" max="2059" width="12.85546875" customWidth="1"/>
    <col min="2060" max="2060" width="12" customWidth="1"/>
    <col min="2309" max="2309" width="44.140625" customWidth="1"/>
    <col min="2311" max="2311" width="13.5703125" customWidth="1"/>
    <col min="2312" max="2312" width="12" bestFit="1" customWidth="1"/>
    <col min="2313" max="2313" width="18.85546875" customWidth="1"/>
    <col min="2314" max="2314" width="13.42578125" customWidth="1"/>
    <col min="2315" max="2315" width="12.85546875" customWidth="1"/>
    <col min="2316" max="2316" width="12" customWidth="1"/>
    <col min="2565" max="2565" width="44.140625" customWidth="1"/>
    <col min="2567" max="2567" width="13.5703125" customWidth="1"/>
    <col min="2568" max="2568" width="12" bestFit="1" customWidth="1"/>
    <col min="2569" max="2569" width="18.85546875" customWidth="1"/>
    <col min="2570" max="2570" width="13.42578125" customWidth="1"/>
    <col min="2571" max="2571" width="12.85546875" customWidth="1"/>
    <col min="2572" max="2572" width="12" customWidth="1"/>
    <col min="2821" max="2821" width="44.140625" customWidth="1"/>
    <col min="2823" max="2823" width="13.5703125" customWidth="1"/>
    <col min="2824" max="2824" width="12" bestFit="1" customWidth="1"/>
    <col min="2825" max="2825" width="18.85546875" customWidth="1"/>
    <col min="2826" max="2826" width="13.42578125" customWidth="1"/>
    <col min="2827" max="2827" width="12.85546875" customWidth="1"/>
    <col min="2828" max="2828" width="12" customWidth="1"/>
    <col min="3077" max="3077" width="44.140625" customWidth="1"/>
    <col min="3079" max="3079" width="13.5703125" customWidth="1"/>
    <col min="3080" max="3080" width="12" bestFit="1" customWidth="1"/>
    <col min="3081" max="3081" width="18.85546875" customWidth="1"/>
    <col min="3082" max="3082" width="13.42578125" customWidth="1"/>
    <col min="3083" max="3083" width="12.85546875" customWidth="1"/>
    <col min="3084" max="3084" width="12" customWidth="1"/>
    <col min="3333" max="3333" width="44.140625" customWidth="1"/>
    <col min="3335" max="3335" width="13.5703125" customWidth="1"/>
    <col min="3336" max="3336" width="12" bestFit="1" customWidth="1"/>
    <col min="3337" max="3337" width="18.85546875" customWidth="1"/>
    <col min="3338" max="3338" width="13.42578125" customWidth="1"/>
    <col min="3339" max="3339" width="12.85546875" customWidth="1"/>
    <col min="3340" max="3340" width="12" customWidth="1"/>
    <col min="3589" max="3589" width="44.140625" customWidth="1"/>
    <col min="3591" max="3591" width="13.5703125" customWidth="1"/>
    <col min="3592" max="3592" width="12" bestFit="1" customWidth="1"/>
    <col min="3593" max="3593" width="18.85546875" customWidth="1"/>
    <col min="3594" max="3594" width="13.42578125" customWidth="1"/>
    <col min="3595" max="3595" width="12.85546875" customWidth="1"/>
    <col min="3596" max="3596" width="12" customWidth="1"/>
    <col min="3845" max="3845" width="44.140625" customWidth="1"/>
    <col min="3847" max="3847" width="13.5703125" customWidth="1"/>
    <col min="3848" max="3848" width="12" bestFit="1" customWidth="1"/>
    <col min="3849" max="3849" width="18.85546875" customWidth="1"/>
    <col min="3850" max="3850" width="13.42578125" customWidth="1"/>
    <col min="3851" max="3851" width="12.85546875" customWidth="1"/>
    <col min="3852" max="3852" width="12" customWidth="1"/>
    <col min="4101" max="4101" width="44.140625" customWidth="1"/>
    <col min="4103" max="4103" width="13.5703125" customWidth="1"/>
    <col min="4104" max="4104" width="12" bestFit="1" customWidth="1"/>
    <col min="4105" max="4105" width="18.85546875" customWidth="1"/>
    <col min="4106" max="4106" width="13.42578125" customWidth="1"/>
    <col min="4107" max="4107" width="12.85546875" customWidth="1"/>
    <col min="4108" max="4108" width="12" customWidth="1"/>
    <col min="4357" max="4357" width="44.140625" customWidth="1"/>
    <col min="4359" max="4359" width="13.5703125" customWidth="1"/>
    <col min="4360" max="4360" width="12" bestFit="1" customWidth="1"/>
    <col min="4361" max="4361" width="18.85546875" customWidth="1"/>
    <col min="4362" max="4362" width="13.42578125" customWidth="1"/>
    <col min="4363" max="4363" width="12.85546875" customWidth="1"/>
    <col min="4364" max="4364" width="12" customWidth="1"/>
    <col min="4613" max="4613" width="44.140625" customWidth="1"/>
    <col min="4615" max="4615" width="13.5703125" customWidth="1"/>
    <col min="4616" max="4616" width="12" bestFit="1" customWidth="1"/>
    <col min="4617" max="4617" width="18.85546875" customWidth="1"/>
    <col min="4618" max="4618" width="13.42578125" customWidth="1"/>
    <col min="4619" max="4619" width="12.85546875" customWidth="1"/>
    <col min="4620" max="4620" width="12" customWidth="1"/>
    <col min="4869" max="4869" width="44.140625" customWidth="1"/>
    <col min="4871" max="4871" width="13.5703125" customWidth="1"/>
    <col min="4872" max="4872" width="12" bestFit="1" customWidth="1"/>
    <col min="4873" max="4873" width="18.85546875" customWidth="1"/>
    <col min="4874" max="4874" width="13.42578125" customWidth="1"/>
    <col min="4875" max="4875" width="12.85546875" customWidth="1"/>
    <col min="4876" max="4876" width="12" customWidth="1"/>
    <col min="5125" max="5125" width="44.140625" customWidth="1"/>
    <col min="5127" max="5127" width="13.5703125" customWidth="1"/>
    <col min="5128" max="5128" width="12" bestFit="1" customWidth="1"/>
    <col min="5129" max="5129" width="18.85546875" customWidth="1"/>
    <col min="5130" max="5130" width="13.42578125" customWidth="1"/>
    <col min="5131" max="5131" width="12.85546875" customWidth="1"/>
    <col min="5132" max="5132" width="12" customWidth="1"/>
    <col min="5381" max="5381" width="44.140625" customWidth="1"/>
    <col min="5383" max="5383" width="13.5703125" customWidth="1"/>
    <col min="5384" max="5384" width="12" bestFit="1" customWidth="1"/>
    <col min="5385" max="5385" width="18.85546875" customWidth="1"/>
    <col min="5386" max="5386" width="13.42578125" customWidth="1"/>
    <col min="5387" max="5387" width="12.85546875" customWidth="1"/>
    <col min="5388" max="5388" width="12" customWidth="1"/>
    <col min="5637" max="5637" width="44.140625" customWidth="1"/>
    <col min="5639" max="5639" width="13.5703125" customWidth="1"/>
    <col min="5640" max="5640" width="12" bestFit="1" customWidth="1"/>
    <col min="5641" max="5641" width="18.85546875" customWidth="1"/>
    <col min="5642" max="5642" width="13.42578125" customWidth="1"/>
    <col min="5643" max="5643" width="12.85546875" customWidth="1"/>
    <col min="5644" max="5644" width="12" customWidth="1"/>
    <col min="5893" max="5893" width="44.140625" customWidth="1"/>
    <col min="5895" max="5895" width="13.5703125" customWidth="1"/>
    <col min="5896" max="5896" width="12" bestFit="1" customWidth="1"/>
    <col min="5897" max="5897" width="18.85546875" customWidth="1"/>
    <col min="5898" max="5898" width="13.42578125" customWidth="1"/>
    <col min="5899" max="5899" width="12.85546875" customWidth="1"/>
    <col min="5900" max="5900" width="12" customWidth="1"/>
    <col min="6149" max="6149" width="44.140625" customWidth="1"/>
    <col min="6151" max="6151" width="13.5703125" customWidth="1"/>
    <col min="6152" max="6152" width="12" bestFit="1" customWidth="1"/>
    <col min="6153" max="6153" width="18.85546875" customWidth="1"/>
    <col min="6154" max="6154" width="13.42578125" customWidth="1"/>
    <col min="6155" max="6155" width="12.85546875" customWidth="1"/>
    <col min="6156" max="6156" width="12" customWidth="1"/>
    <col min="6405" max="6405" width="44.140625" customWidth="1"/>
    <col min="6407" max="6407" width="13.5703125" customWidth="1"/>
    <col min="6408" max="6408" width="12" bestFit="1" customWidth="1"/>
    <col min="6409" max="6409" width="18.85546875" customWidth="1"/>
    <col min="6410" max="6410" width="13.42578125" customWidth="1"/>
    <col min="6411" max="6411" width="12.85546875" customWidth="1"/>
    <col min="6412" max="6412" width="12" customWidth="1"/>
    <col min="6661" max="6661" width="44.140625" customWidth="1"/>
    <col min="6663" max="6663" width="13.5703125" customWidth="1"/>
    <col min="6664" max="6664" width="12" bestFit="1" customWidth="1"/>
    <col min="6665" max="6665" width="18.85546875" customWidth="1"/>
    <col min="6666" max="6666" width="13.42578125" customWidth="1"/>
    <col min="6667" max="6667" width="12.85546875" customWidth="1"/>
    <col min="6668" max="6668" width="12" customWidth="1"/>
    <col min="6917" max="6917" width="44.140625" customWidth="1"/>
    <col min="6919" max="6919" width="13.5703125" customWidth="1"/>
    <col min="6920" max="6920" width="12" bestFit="1" customWidth="1"/>
    <col min="6921" max="6921" width="18.85546875" customWidth="1"/>
    <col min="6922" max="6922" width="13.42578125" customWidth="1"/>
    <col min="6923" max="6923" width="12.85546875" customWidth="1"/>
    <col min="6924" max="6924" width="12" customWidth="1"/>
    <col min="7173" max="7173" width="44.140625" customWidth="1"/>
    <col min="7175" max="7175" width="13.5703125" customWidth="1"/>
    <col min="7176" max="7176" width="12" bestFit="1" customWidth="1"/>
    <col min="7177" max="7177" width="18.85546875" customWidth="1"/>
    <col min="7178" max="7178" width="13.42578125" customWidth="1"/>
    <col min="7179" max="7179" width="12.85546875" customWidth="1"/>
    <col min="7180" max="7180" width="12" customWidth="1"/>
    <col min="7429" max="7429" width="44.140625" customWidth="1"/>
    <col min="7431" max="7431" width="13.5703125" customWidth="1"/>
    <col min="7432" max="7432" width="12" bestFit="1" customWidth="1"/>
    <col min="7433" max="7433" width="18.85546875" customWidth="1"/>
    <col min="7434" max="7434" width="13.42578125" customWidth="1"/>
    <col min="7435" max="7435" width="12.85546875" customWidth="1"/>
    <col min="7436" max="7436" width="12" customWidth="1"/>
    <col min="7685" max="7685" width="44.140625" customWidth="1"/>
    <col min="7687" max="7687" width="13.5703125" customWidth="1"/>
    <col min="7688" max="7688" width="12" bestFit="1" customWidth="1"/>
    <col min="7689" max="7689" width="18.85546875" customWidth="1"/>
    <col min="7690" max="7690" width="13.42578125" customWidth="1"/>
    <col min="7691" max="7691" width="12.85546875" customWidth="1"/>
    <col min="7692" max="7692" width="12" customWidth="1"/>
    <col min="7941" max="7941" width="44.140625" customWidth="1"/>
    <col min="7943" max="7943" width="13.5703125" customWidth="1"/>
    <col min="7944" max="7944" width="12" bestFit="1" customWidth="1"/>
    <col min="7945" max="7945" width="18.85546875" customWidth="1"/>
    <col min="7946" max="7946" width="13.42578125" customWidth="1"/>
    <col min="7947" max="7947" width="12.85546875" customWidth="1"/>
    <col min="7948" max="7948" width="12" customWidth="1"/>
    <col min="8197" max="8197" width="44.140625" customWidth="1"/>
    <col min="8199" max="8199" width="13.5703125" customWidth="1"/>
    <col min="8200" max="8200" width="12" bestFit="1" customWidth="1"/>
    <col min="8201" max="8201" width="18.85546875" customWidth="1"/>
    <col min="8202" max="8202" width="13.42578125" customWidth="1"/>
    <col min="8203" max="8203" width="12.85546875" customWidth="1"/>
    <col min="8204" max="8204" width="12" customWidth="1"/>
    <col min="8453" max="8453" width="44.140625" customWidth="1"/>
    <col min="8455" max="8455" width="13.5703125" customWidth="1"/>
    <col min="8456" max="8456" width="12" bestFit="1" customWidth="1"/>
    <col min="8457" max="8457" width="18.85546875" customWidth="1"/>
    <col min="8458" max="8458" width="13.42578125" customWidth="1"/>
    <col min="8459" max="8459" width="12.85546875" customWidth="1"/>
    <col min="8460" max="8460" width="12" customWidth="1"/>
    <col min="8709" max="8709" width="44.140625" customWidth="1"/>
    <col min="8711" max="8711" width="13.5703125" customWidth="1"/>
    <col min="8712" max="8712" width="12" bestFit="1" customWidth="1"/>
    <col min="8713" max="8713" width="18.85546875" customWidth="1"/>
    <col min="8714" max="8714" width="13.42578125" customWidth="1"/>
    <col min="8715" max="8715" width="12.85546875" customWidth="1"/>
    <col min="8716" max="8716" width="12" customWidth="1"/>
    <col min="8965" max="8965" width="44.140625" customWidth="1"/>
    <col min="8967" max="8967" width="13.5703125" customWidth="1"/>
    <col min="8968" max="8968" width="12" bestFit="1" customWidth="1"/>
    <col min="8969" max="8969" width="18.85546875" customWidth="1"/>
    <col min="8970" max="8970" width="13.42578125" customWidth="1"/>
    <col min="8971" max="8971" width="12.85546875" customWidth="1"/>
    <col min="8972" max="8972" width="12" customWidth="1"/>
    <col min="9221" max="9221" width="44.140625" customWidth="1"/>
    <col min="9223" max="9223" width="13.5703125" customWidth="1"/>
    <col min="9224" max="9224" width="12" bestFit="1" customWidth="1"/>
    <col min="9225" max="9225" width="18.85546875" customWidth="1"/>
    <col min="9226" max="9226" width="13.42578125" customWidth="1"/>
    <col min="9227" max="9227" width="12.85546875" customWidth="1"/>
    <col min="9228" max="9228" width="12" customWidth="1"/>
    <col min="9477" max="9477" width="44.140625" customWidth="1"/>
    <col min="9479" max="9479" width="13.5703125" customWidth="1"/>
    <col min="9480" max="9480" width="12" bestFit="1" customWidth="1"/>
    <col min="9481" max="9481" width="18.85546875" customWidth="1"/>
    <col min="9482" max="9482" width="13.42578125" customWidth="1"/>
    <col min="9483" max="9483" width="12.85546875" customWidth="1"/>
    <col min="9484" max="9484" width="12" customWidth="1"/>
    <col min="9733" max="9733" width="44.140625" customWidth="1"/>
    <col min="9735" max="9735" width="13.5703125" customWidth="1"/>
    <col min="9736" max="9736" width="12" bestFit="1" customWidth="1"/>
    <col min="9737" max="9737" width="18.85546875" customWidth="1"/>
    <col min="9738" max="9738" width="13.42578125" customWidth="1"/>
    <col min="9739" max="9739" width="12.85546875" customWidth="1"/>
    <col min="9740" max="9740" width="12" customWidth="1"/>
    <col min="9989" max="9989" width="44.140625" customWidth="1"/>
    <col min="9991" max="9991" width="13.5703125" customWidth="1"/>
    <col min="9992" max="9992" width="12" bestFit="1" customWidth="1"/>
    <col min="9993" max="9993" width="18.85546875" customWidth="1"/>
    <col min="9994" max="9994" width="13.42578125" customWidth="1"/>
    <col min="9995" max="9995" width="12.85546875" customWidth="1"/>
    <col min="9996" max="9996" width="12" customWidth="1"/>
    <col min="10245" max="10245" width="44.140625" customWidth="1"/>
    <col min="10247" max="10247" width="13.5703125" customWidth="1"/>
    <col min="10248" max="10248" width="12" bestFit="1" customWidth="1"/>
    <col min="10249" max="10249" width="18.85546875" customWidth="1"/>
    <col min="10250" max="10250" width="13.42578125" customWidth="1"/>
    <col min="10251" max="10251" width="12.85546875" customWidth="1"/>
    <col min="10252" max="10252" width="12" customWidth="1"/>
    <col min="10501" max="10501" width="44.140625" customWidth="1"/>
    <col min="10503" max="10503" width="13.5703125" customWidth="1"/>
    <col min="10504" max="10504" width="12" bestFit="1" customWidth="1"/>
    <col min="10505" max="10505" width="18.85546875" customWidth="1"/>
    <col min="10506" max="10506" width="13.42578125" customWidth="1"/>
    <col min="10507" max="10507" width="12.85546875" customWidth="1"/>
    <col min="10508" max="10508" width="12" customWidth="1"/>
    <col min="10757" max="10757" width="44.140625" customWidth="1"/>
    <col min="10759" max="10759" width="13.5703125" customWidth="1"/>
    <col min="10760" max="10760" width="12" bestFit="1" customWidth="1"/>
    <col min="10761" max="10761" width="18.85546875" customWidth="1"/>
    <col min="10762" max="10762" width="13.42578125" customWidth="1"/>
    <col min="10763" max="10763" width="12.85546875" customWidth="1"/>
    <col min="10764" max="10764" width="12" customWidth="1"/>
    <col min="11013" max="11013" width="44.140625" customWidth="1"/>
    <col min="11015" max="11015" width="13.5703125" customWidth="1"/>
    <col min="11016" max="11016" width="12" bestFit="1" customWidth="1"/>
    <col min="11017" max="11017" width="18.85546875" customWidth="1"/>
    <col min="11018" max="11018" width="13.42578125" customWidth="1"/>
    <col min="11019" max="11019" width="12.85546875" customWidth="1"/>
    <col min="11020" max="11020" width="12" customWidth="1"/>
    <col min="11269" max="11269" width="44.140625" customWidth="1"/>
    <col min="11271" max="11271" width="13.5703125" customWidth="1"/>
    <col min="11272" max="11272" width="12" bestFit="1" customWidth="1"/>
    <col min="11273" max="11273" width="18.85546875" customWidth="1"/>
    <col min="11274" max="11274" width="13.42578125" customWidth="1"/>
    <col min="11275" max="11275" width="12.85546875" customWidth="1"/>
    <col min="11276" max="11276" width="12" customWidth="1"/>
    <col min="11525" max="11525" width="44.140625" customWidth="1"/>
    <col min="11527" max="11527" width="13.5703125" customWidth="1"/>
    <col min="11528" max="11528" width="12" bestFit="1" customWidth="1"/>
    <col min="11529" max="11529" width="18.85546875" customWidth="1"/>
    <col min="11530" max="11530" width="13.42578125" customWidth="1"/>
    <col min="11531" max="11531" width="12.85546875" customWidth="1"/>
    <col min="11532" max="11532" width="12" customWidth="1"/>
    <col min="11781" max="11781" width="44.140625" customWidth="1"/>
    <col min="11783" max="11783" width="13.5703125" customWidth="1"/>
    <col min="11784" max="11784" width="12" bestFit="1" customWidth="1"/>
    <col min="11785" max="11785" width="18.85546875" customWidth="1"/>
    <col min="11786" max="11786" width="13.42578125" customWidth="1"/>
    <col min="11787" max="11787" width="12.85546875" customWidth="1"/>
    <col min="11788" max="11788" width="12" customWidth="1"/>
    <col min="12037" max="12037" width="44.140625" customWidth="1"/>
    <col min="12039" max="12039" width="13.5703125" customWidth="1"/>
    <col min="12040" max="12040" width="12" bestFit="1" customWidth="1"/>
    <col min="12041" max="12041" width="18.85546875" customWidth="1"/>
    <col min="12042" max="12042" width="13.42578125" customWidth="1"/>
    <col min="12043" max="12043" width="12.85546875" customWidth="1"/>
    <col min="12044" max="12044" width="12" customWidth="1"/>
    <col min="12293" max="12293" width="44.140625" customWidth="1"/>
    <col min="12295" max="12295" width="13.5703125" customWidth="1"/>
    <col min="12296" max="12296" width="12" bestFit="1" customWidth="1"/>
    <col min="12297" max="12297" width="18.85546875" customWidth="1"/>
    <col min="12298" max="12298" width="13.42578125" customWidth="1"/>
    <col min="12299" max="12299" width="12.85546875" customWidth="1"/>
    <col min="12300" max="12300" width="12" customWidth="1"/>
    <col min="12549" max="12549" width="44.140625" customWidth="1"/>
    <col min="12551" max="12551" width="13.5703125" customWidth="1"/>
    <col min="12552" max="12552" width="12" bestFit="1" customWidth="1"/>
    <col min="12553" max="12553" width="18.85546875" customWidth="1"/>
    <col min="12554" max="12554" width="13.42578125" customWidth="1"/>
    <col min="12555" max="12555" width="12.85546875" customWidth="1"/>
    <col min="12556" max="12556" width="12" customWidth="1"/>
    <col min="12805" max="12805" width="44.140625" customWidth="1"/>
    <col min="12807" max="12807" width="13.5703125" customWidth="1"/>
    <col min="12808" max="12808" width="12" bestFit="1" customWidth="1"/>
    <col min="12809" max="12809" width="18.85546875" customWidth="1"/>
    <col min="12810" max="12810" width="13.42578125" customWidth="1"/>
    <col min="12811" max="12811" width="12.85546875" customWidth="1"/>
    <col min="12812" max="12812" width="12" customWidth="1"/>
    <col min="13061" max="13061" width="44.140625" customWidth="1"/>
    <col min="13063" max="13063" width="13.5703125" customWidth="1"/>
    <col min="13064" max="13064" width="12" bestFit="1" customWidth="1"/>
    <col min="13065" max="13065" width="18.85546875" customWidth="1"/>
    <col min="13066" max="13066" width="13.42578125" customWidth="1"/>
    <col min="13067" max="13067" width="12.85546875" customWidth="1"/>
    <col min="13068" max="13068" width="12" customWidth="1"/>
    <col min="13317" max="13317" width="44.140625" customWidth="1"/>
    <col min="13319" max="13319" width="13.5703125" customWidth="1"/>
    <col min="13320" max="13320" width="12" bestFit="1" customWidth="1"/>
    <col min="13321" max="13321" width="18.85546875" customWidth="1"/>
    <col min="13322" max="13322" width="13.42578125" customWidth="1"/>
    <col min="13323" max="13323" width="12.85546875" customWidth="1"/>
    <col min="13324" max="13324" width="12" customWidth="1"/>
    <col min="13573" max="13573" width="44.140625" customWidth="1"/>
    <col min="13575" max="13575" width="13.5703125" customWidth="1"/>
    <col min="13576" max="13576" width="12" bestFit="1" customWidth="1"/>
    <col min="13577" max="13577" width="18.85546875" customWidth="1"/>
    <col min="13578" max="13578" width="13.42578125" customWidth="1"/>
    <col min="13579" max="13579" width="12.85546875" customWidth="1"/>
    <col min="13580" max="13580" width="12" customWidth="1"/>
    <col min="13829" max="13829" width="44.140625" customWidth="1"/>
    <col min="13831" max="13831" width="13.5703125" customWidth="1"/>
    <col min="13832" max="13832" width="12" bestFit="1" customWidth="1"/>
    <col min="13833" max="13833" width="18.85546875" customWidth="1"/>
    <col min="13834" max="13834" width="13.42578125" customWidth="1"/>
    <col min="13835" max="13835" width="12.85546875" customWidth="1"/>
    <col min="13836" max="13836" width="12" customWidth="1"/>
    <col min="14085" max="14085" width="44.140625" customWidth="1"/>
    <col min="14087" max="14087" width="13.5703125" customWidth="1"/>
    <col min="14088" max="14088" width="12" bestFit="1" customWidth="1"/>
    <col min="14089" max="14089" width="18.85546875" customWidth="1"/>
    <col min="14090" max="14090" width="13.42578125" customWidth="1"/>
    <col min="14091" max="14091" width="12.85546875" customWidth="1"/>
    <col min="14092" max="14092" width="12" customWidth="1"/>
    <col min="14341" max="14341" width="44.140625" customWidth="1"/>
    <col min="14343" max="14343" width="13.5703125" customWidth="1"/>
    <col min="14344" max="14344" width="12" bestFit="1" customWidth="1"/>
    <col min="14345" max="14345" width="18.85546875" customWidth="1"/>
    <col min="14346" max="14346" width="13.42578125" customWidth="1"/>
    <col min="14347" max="14347" width="12.85546875" customWidth="1"/>
    <col min="14348" max="14348" width="12" customWidth="1"/>
    <col min="14597" max="14597" width="44.140625" customWidth="1"/>
    <col min="14599" max="14599" width="13.5703125" customWidth="1"/>
    <col min="14600" max="14600" width="12" bestFit="1" customWidth="1"/>
    <col min="14601" max="14601" width="18.85546875" customWidth="1"/>
    <col min="14602" max="14602" width="13.42578125" customWidth="1"/>
    <col min="14603" max="14603" width="12.85546875" customWidth="1"/>
    <col min="14604" max="14604" width="12" customWidth="1"/>
    <col min="14853" max="14853" width="44.140625" customWidth="1"/>
    <col min="14855" max="14855" width="13.5703125" customWidth="1"/>
    <col min="14856" max="14856" width="12" bestFit="1" customWidth="1"/>
    <col min="14857" max="14857" width="18.85546875" customWidth="1"/>
    <col min="14858" max="14858" width="13.42578125" customWidth="1"/>
    <col min="14859" max="14859" width="12.85546875" customWidth="1"/>
    <col min="14860" max="14860" width="12" customWidth="1"/>
    <col min="15109" max="15109" width="44.140625" customWidth="1"/>
    <col min="15111" max="15111" width="13.5703125" customWidth="1"/>
    <col min="15112" max="15112" width="12" bestFit="1" customWidth="1"/>
    <col min="15113" max="15113" width="18.85546875" customWidth="1"/>
    <col min="15114" max="15114" width="13.42578125" customWidth="1"/>
    <col min="15115" max="15115" width="12.85546875" customWidth="1"/>
    <col min="15116" max="15116" width="12" customWidth="1"/>
    <col min="15365" max="15365" width="44.140625" customWidth="1"/>
    <col min="15367" max="15367" width="13.5703125" customWidth="1"/>
    <col min="15368" max="15368" width="12" bestFit="1" customWidth="1"/>
    <col min="15369" max="15369" width="18.85546875" customWidth="1"/>
    <col min="15370" max="15370" width="13.42578125" customWidth="1"/>
    <col min="15371" max="15371" width="12.85546875" customWidth="1"/>
    <col min="15372" max="15372" width="12" customWidth="1"/>
    <col min="15621" max="15621" width="44.140625" customWidth="1"/>
    <col min="15623" max="15623" width="13.5703125" customWidth="1"/>
    <col min="15624" max="15624" width="12" bestFit="1" customWidth="1"/>
    <col min="15625" max="15625" width="18.85546875" customWidth="1"/>
    <col min="15626" max="15626" width="13.42578125" customWidth="1"/>
    <col min="15627" max="15627" width="12.85546875" customWidth="1"/>
    <col min="15628" max="15628" width="12" customWidth="1"/>
    <col min="15877" max="15877" width="44.140625" customWidth="1"/>
    <col min="15879" max="15879" width="13.5703125" customWidth="1"/>
    <col min="15880" max="15880" width="12" bestFit="1" customWidth="1"/>
    <col min="15881" max="15881" width="18.85546875" customWidth="1"/>
    <col min="15882" max="15882" width="13.42578125" customWidth="1"/>
    <col min="15883" max="15883" width="12.85546875" customWidth="1"/>
    <col min="15884" max="15884" width="12" customWidth="1"/>
    <col min="16133" max="16133" width="44.140625" customWidth="1"/>
    <col min="16135" max="16135" width="13.5703125" customWidth="1"/>
    <col min="16136" max="16136" width="12" bestFit="1" customWidth="1"/>
    <col min="16137" max="16137" width="18.85546875" customWidth="1"/>
    <col min="16138" max="16138" width="13.42578125" customWidth="1"/>
    <col min="16139" max="16139" width="12.85546875" customWidth="1"/>
    <col min="16140" max="16140" width="12" customWidth="1"/>
  </cols>
  <sheetData>
    <row r="8" spans="1:13" x14ac:dyDescent="0.25">
      <c r="H8">
        <v>606900</v>
      </c>
      <c r="K8">
        <v>54924450</v>
      </c>
    </row>
    <row r="9" spans="1:13" x14ac:dyDescent="0.25">
      <c r="E9">
        <f>+C14*2</f>
        <v>57600</v>
      </c>
      <c r="F9">
        <f>+C15*2</f>
        <v>75200</v>
      </c>
      <c r="G9">
        <f>+F9+E9</f>
        <v>132800</v>
      </c>
      <c r="H9">
        <f>+G9*3</f>
        <v>398400</v>
      </c>
      <c r="K9" s="97">
        <f>+K8+D19</f>
        <v>104021708</v>
      </c>
    </row>
    <row r="10" spans="1:13" ht="15.75" thickBot="1" x14ac:dyDescent="0.3">
      <c r="A10" s="44" t="s">
        <v>92</v>
      </c>
      <c r="B10" s="45"/>
      <c r="C10" s="46"/>
      <c r="D10" s="46"/>
      <c r="E10" s="47"/>
      <c r="F10" s="45"/>
      <c r="G10" s="45"/>
      <c r="H10" s="45">
        <f>+H9+H8</f>
        <v>1005300</v>
      </c>
      <c r="I10" s="45"/>
      <c r="J10" s="45"/>
      <c r="K10" s="46"/>
      <c r="L10" s="46"/>
    </row>
    <row r="11" spans="1:13" s="49" customFormat="1" ht="30" customHeight="1" thickBot="1" x14ac:dyDescent="0.3">
      <c r="A11" s="109" t="s">
        <v>73</v>
      </c>
      <c r="B11" s="111" t="s">
        <v>74</v>
      </c>
      <c r="C11" s="111" t="s">
        <v>93</v>
      </c>
      <c r="D11" s="111"/>
      <c r="E11" s="111" t="s">
        <v>94</v>
      </c>
      <c r="F11" s="111"/>
      <c r="G11" s="111" t="s">
        <v>102</v>
      </c>
      <c r="H11" s="113"/>
      <c r="I11" s="111" t="s">
        <v>103</v>
      </c>
      <c r="J11" s="113"/>
      <c r="K11" s="111" t="s">
        <v>104</v>
      </c>
      <c r="L11" s="113"/>
      <c r="M11" s="48"/>
    </row>
    <row r="12" spans="1:13" s="49" customFormat="1" ht="29.25" customHeight="1" thickBot="1" x14ac:dyDescent="0.3">
      <c r="A12" s="110"/>
      <c r="B12" s="112"/>
      <c r="C12" s="50" t="s">
        <v>75</v>
      </c>
      <c r="D12" s="50" t="s">
        <v>76</v>
      </c>
      <c r="E12" s="50" t="s">
        <v>75</v>
      </c>
      <c r="F12" s="50" t="s">
        <v>76</v>
      </c>
      <c r="G12" s="92" t="s">
        <v>75</v>
      </c>
      <c r="H12" s="51" t="s">
        <v>76</v>
      </c>
      <c r="I12" s="93" t="s">
        <v>75</v>
      </c>
      <c r="J12" s="51" t="s">
        <v>76</v>
      </c>
      <c r="K12" s="50" t="s">
        <v>75</v>
      </c>
      <c r="L12" s="51" t="s">
        <v>76</v>
      </c>
      <c r="M12" s="91" t="s">
        <v>101</v>
      </c>
    </row>
    <row r="13" spans="1:13" x14ac:dyDescent="0.25">
      <c r="A13" s="78" t="s">
        <v>95</v>
      </c>
      <c r="B13" s="79">
        <v>246</v>
      </c>
      <c r="C13" s="80">
        <v>45000</v>
      </c>
      <c r="D13" s="80">
        <f>+C13*B13</f>
        <v>11070000</v>
      </c>
      <c r="E13" s="80">
        <v>45100</v>
      </c>
      <c r="F13" s="80">
        <f>+E13*B13</f>
        <v>11094600</v>
      </c>
      <c r="G13" s="80">
        <v>63070</v>
      </c>
      <c r="H13" s="81">
        <f>+G13*B13</f>
        <v>15515220</v>
      </c>
      <c r="I13" s="80">
        <v>64747</v>
      </c>
      <c r="J13" s="81">
        <f>+I13*B13</f>
        <v>15927762</v>
      </c>
      <c r="K13" s="80">
        <v>65212</v>
      </c>
      <c r="L13" s="81">
        <f>+K13*B13</f>
        <v>16042152</v>
      </c>
      <c r="M13" s="89"/>
    </row>
    <row r="14" spans="1:13" x14ac:dyDescent="0.25">
      <c r="A14" s="78" t="s">
        <v>96</v>
      </c>
      <c r="B14" s="79">
        <v>292</v>
      </c>
      <c r="C14" s="80">
        <v>28800</v>
      </c>
      <c r="D14" s="80">
        <f t="shared" ref="D14:D16" si="0">+C14*B14</f>
        <v>8409600</v>
      </c>
      <c r="E14" s="80">
        <v>43200</v>
      </c>
      <c r="F14" s="80">
        <f t="shared" ref="F14:F16" si="1">+E14*B14</f>
        <v>12614400</v>
      </c>
      <c r="G14" s="80">
        <v>37485</v>
      </c>
      <c r="H14" s="81">
        <f t="shared" ref="H14:H16" si="2">+G14*B14</f>
        <v>10945620</v>
      </c>
      <c r="I14" s="80">
        <v>46949</v>
      </c>
      <c r="J14" s="81">
        <f t="shared" ref="J14:J16" si="3">+I14*B14</f>
        <v>13709108</v>
      </c>
      <c r="K14" s="80">
        <v>38080</v>
      </c>
      <c r="L14" s="81">
        <f t="shared" ref="L14:L16" si="4">+K14*B14</f>
        <v>11119360</v>
      </c>
      <c r="M14" s="89"/>
    </row>
    <row r="15" spans="1:13" x14ac:dyDescent="0.25">
      <c r="A15" s="78" t="s">
        <v>97</v>
      </c>
      <c r="B15" s="79">
        <v>292</v>
      </c>
      <c r="C15" s="80">
        <v>37600</v>
      </c>
      <c r="D15" s="80">
        <f t="shared" si="0"/>
        <v>10979200</v>
      </c>
      <c r="E15" s="80">
        <v>50700</v>
      </c>
      <c r="F15" s="80">
        <f t="shared" si="1"/>
        <v>14804400</v>
      </c>
      <c r="G15" s="80">
        <v>50575</v>
      </c>
      <c r="H15" s="81">
        <f t="shared" si="2"/>
        <v>14767900</v>
      </c>
      <c r="I15" s="80">
        <v>50749</v>
      </c>
      <c r="J15" s="81">
        <f t="shared" si="3"/>
        <v>14818708</v>
      </c>
      <c r="K15" s="80">
        <v>58191</v>
      </c>
      <c r="L15" s="81">
        <f t="shared" si="4"/>
        <v>16991772</v>
      </c>
      <c r="M15" s="89"/>
    </row>
    <row r="16" spans="1:13" ht="15.75" thickBot="1" x14ac:dyDescent="0.3">
      <c r="A16" s="78" t="s">
        <v>98</v>
      </c>
      <c r="B16" s="79">
        <v>246</v>
      </c>
      <c r="C16" s="80">
        <v>43900</v>
      </c>
      <c r="D16" s="80">
        <f t="shared" si="0"/>
        <v>10799400</v>
      </c>
      <c r="E16" s="80">
        <v>53700</v>
      </c>
      <c r="F16" s="80">
        <f t="shared" si="1"/>
        <v>13210200</v>
      </c>
      <c r="G16" s="80">
        <v>60690</v>
      </c>
      <c r="H16" s="81">
        <f t="shared" si="2"/>
        <v>14929740</v>
      </c>
      <c r="I16" s="80">
        <v>74436</v>
      </c>
      <c r="J16" s="81">
        <f t="shared" si="3"/>
        <v>18311256</v>
      </c>
      <c r="K16" s="80">
        <v>62594</v>
      </c>
      <c r="L16" s="81">
        <f t="shared" si="4"/>
        <v>15398124</v>
      </c>
      <c r="M16" s="90"/>
    </row>
    <row r="17" spans="1:13" x14ac:dyDescent="0.25">
      <c r="A17" s="53"/>
      <c r="B17" s="53"/>
      <c r="C17" s="54" t="s">
        <v>77</v>
      </c>
      <c r="D17" s="55">
        <f>SUM(D13:D16)</f>
        <v>41258200</v>
      </c>
      <c r="E17" s="56" t="s">
        <v>77</v>
      </c>
      <c r="F17" s="57">
        <f>SUM(F13:F16)</f>
        <v>51723600</v>
      </c>
      <c r="G17" s="56" t="s">
        <v>77</v>
      </c>
      <c r="H17" s="58">
        <f>SUM(H13:H16)</f>
        <v>56158480</v>
      </c>
      <c r="I17" s="56" t="s">
        <v>77</v>
      </c>
      <c r="J17" s="58">
        <f>SUM(J13:J16)</f>
        <v>62766834</v>
      </c>
      <c r="K17" s="56" t="s">
        <v>77</v>
      </c>
      <c r="L17" s="58">
        <f>SUM(L13:L16)</f>
        <v>59551408</v>
      </c>
      <c r="M17" s="59"/>
    </row>
    <row r="18" spans="1:13" x14ac:dyDescent="0.25">
      <c r="A18" s="53"/>
      <c r="B18" s="60"/>
      <c r="C18" s="61" t="s">
        <v>78</v>
      </c>
      <c r="D18" s="62">
        <f>+D17*19%</f>
        <v>7839058</v>
      </c>
      <c r="E18" s="63" t="s">
        <v>78</v>
      </c>
      <c r="F18" s="62">
        <f>+F17*19%</f>
        <v>9827484</v>
      </c>
      <c r="G18" s="63" t="s">
        <v>78</v>
      </c>
      <c r="H18" s="64">
        <f>+H17*19%</f>
        <v>10670111.199999999</v>
      </c>
      <c r="I18" s="63" t="s">
        <v>78</v>
      </c>
      <c r="J18" s="64">
        <f>+J17*19%</f>
        <v>11925698.460000001</v>
      </c>
      <c r="K18" s="63" t="s">
        <v>78</v>
      </c>
      <c r="L18" s="64">
        <f>+L17*19%</f>
        <v>11314767.52</v>
      </c>
      <c r="M18" s="59"/>
    </row>
    <row r="19" spans="1:13" ht="15.75" thickBot="1" x14ac:dyDescent="0.3">
      <c r="A19" s="53"/>
      <c r="B19" s="53"/>
      <c r="C19" s="65" t="s">
        <v>79</v>
      </c>
      <c r="D19" s="66">
        <f>+D18+D17</f>
        <v>49097258</v>
      </c>
      <c r="E19" s="67" t="s">
        <v>79</v>
      </c>
      <c r="F19" s="66">
        <f>+F18+F17</f>
        <v>61551084</v>
      </c>
      <c r="G19" s="67" t="s">
        <v>79</v>
      </c>
      <c r="H19" s="66">
        <f>+H18+H17</f>
        <v>66828591.200000003</v>
      </c>
      <c r="I19" s="67" t="s">
        <v>79</v>
      </c>
      <c r="J19" s="66">
        <f>+J18+J17</f>
        <v>74692532.460000008</v>
      </c>
      <c r="K19" s="67" t="s">
        <v>79</v>
      </c>
      <c r="L19" s="66">
        <f>+L18+L17</f>
        <v>70866175.519999996</v>
      </c>
      <c r="M19" s="59"/>
    </row>
    <row r="20" spans="1:13" x14ac:dyDescent="0.25">
      <c r="A20" s="68" t="s">
        <v>80</v>
      </c>
      <c r="B20" s="69"/>
      <c r="C20" s="82">
        <v>43530</v>
      </c>
      <c r="D20" s="83"/>
      <c r="E20" s="82">
        <v>43528</v>
      </c>
      <c r="F20" s="83"/>
      <c r="G20" s="82">
        <v>43563</v>
      </c>
      <c r="H20" s="84"/>
      <c r="I20" s="82">
        <v>43564</v>
      </c>
      <c r="J20" s="84"/>
      <c r="K20" s="82">
        <v>43578</v>
      </c>
      <c r="L20" s="84"/>
    </row>
    <row r="21" spans="1:13" x14ac:dyDescent="0.25">
      <c r="A21" s="70" t="s">
        <v>81</v>
      </c>
      <c r="B21" s="71"/>
      <c r="C21" s="85" t="s">
        <v>99</v>
      </c>
      <c r="D21" s="85" t="s">
        <v>82</v>
      </c>
      <c r="E21" s="85" t="s">
        <v>100</v>
      </c>
      <c r="F21" s="85" t="s">
        <v>82</v>
      </c>
      <c r="G21" s="85">
        <v>30</v>
      </c>
      <c r="H21" s="86" t="s">
        <v>82</v>
      </c>
      <c r="I21" s="85">
        <v>30</v>
      </c>
      <c r="J21" s="86" t="s">
        <v>82</v>
      </c>
      <c r="K21" s="85">
        <v>30</v>
      </c>
      <c r="L21" s="86" t="s">
        <v>82</v>
      </c>
    </row>
    <row r="22" spans="1:13" x14ac:dyDescent="0.25">
      <c r="A22" s="70" t="s">
        <v>83</v>
      </c>
      <c r="B22" s="71"/>
      <c r="C22" s="85">
        <v>20</v>
      </c>
      <c r="D22" s="85" t="s">
        <v>82</v>
      </c>
      <c r="E22" s="85">
        <v>30</v>
      </c>
      <c r="F22" s="85" t="s">
        <v>82</v>
      </c>
      <c r="G22" s="85">
        <v>20</v>
      </c>
      <c r="H22" s="86" t="s">
        <v>82</v>
      </c>
      <c r="I22" s="85">
        <v>45</v>
      </c>
      <c r="J22" s="86" t="s">
        <v>82</v>
      </c>
      <c r="K22" s="85">
        <v>30</v>
      </c>
      <c r="L22" s="86" t="s">
        <v>82</v>
      </c>
    </row>
    <row r="23" spans="1:13" x14ac:dyDescent="0.25">
      <c r="A23" s="70" t="s">
        <v>84</v>
      </c>
      <c r="B23" s="71"/>
      <c r="C23" s="85"/>
      <c r="D23" s="85" t="s">
        <v>85</v>
      </c>
      <c r="E23" s="85"/>
      <c r="F23" s="85" t="s">
        <v>85</v>
      </c>
      <c r="G23" s="85"/>
      <c r="H23" s="86" t="s">
        <v>105</v>
      </c>
      <c r="I23" s="85"/>
      <c r="J23" s="86" t="s">
        <v>106</v>
      </c>
      <c r="K23" s="85"/>
      <c r="L23" s="86" t="s">
        <v>105</v>
      </c>
    </row>
    <row r="24" spans="1:13" x14ac:dyDescent="0.25">
      <c r="A24" s="70" t="s">
        <v>86</v>
      </c>
      <c r="B24" s="71"/>
      <c r="C24" s="85"/>
      <c r="D24" s="85"/>
      <c r="E24" s="85"/>
      <c r="F24" s="85"/>
      <c r="G24" s="85"/>
      <c r="H24" s="86"/>
      <c r="I24" s="94"/>
      <c r="J24" s="94"/>
      <c r="K24" s="85"/>
      <c r="L24" s="86"/>
    </row>
    <row r="25" spans="1:13" x14ac:dyDescent="0.25">
      <c r="A25" s="70" t="s">
        <v>87</v>
      </c>
      <c r="B25" s="71"/>
      <c r="C25" s="85"/>
      <c r="D25" s="85"/>
      <c r="E25" s="85"/>
      <c r="F25" s="85"/>
      <c r="G25" s="85"/>
      <c r="H25" s="86"/>
      <c r="I25" s="94"/>
      <c r="J25" s="94"/>
      <c r="K25" s="85"/>
      <c r="L25" s="86"/>
    </row>
    <row r="26" spans="1:13" ht="27" customHeight="1" x14ac:dyDescent="0.25">
      <c r="A26" s="72" t="s">
        <v>88</v>
      </c>
      <c r="B26" s="71"/>
      <c r="C26" s="85"/>
      <c r="D26" s="85"/>
      <c r="E26" s="85"/>
      <c r="F26" s="85"/>
      <c r="G26" s="85"/>
      <c r="H26" s="86"/>
      <c r="I26" s="94"/>
      <c r="J26" s="94"/>
      <c r="K26" s="85"/>
      <c r="L26" s="86"/>
    </row>
    <row r="27" spans="1:13" ht="22.5" customHeight="1" thickBot="1" x14ac:dyDescent="0.3">
      <c r="A27" s="73" t="s">
        <v>89</v>
      </c>
      <c r="B27" s="74"/>
      <c r="C27" s="87"/>
      <c r="D27" s="87"/>
      <c r="E27" s="87"/>
      <c r="F27" s="87"/>
      <c r="G27" s="87"/>
      <c r="H27" s="88"/>
      <c r="I27" s="95"/>
      <c r="J27" s="95"/>
      <c r="K27" s="87"/>
      <c r="L27" s="88"/>
    </row>
    <row r="28" spans="1:13" x14ac:dyDescent="0.25">
      <c r="A28" s="106"/>
      <c r="B28" s="106"/>
      <c r="C28" s="106"/>
      <c r="D28" s="106"/>
      <c r="E28" s="106"/>
      <c r="F28" s="106"/>
      <c r="G28" s="106"/>
      <c r="H28" s="106"/>
      <c r="I28" s="106"/>
      <c r="J28" s="106"/>
      <c r="K28" s="106"/>
      <c r="L28" s="106"/>
    </row>
    <row r="29" spans="1:13" ht="15" customHeight="1" x14ac:dyDescent="0.25"/>
    <row r="30" spans="1:13" ht="25.5" customHeight="1" x14ac:dyDescent="0.25">
      <c r="A30" s="75"/>
      <c r="B30" s="107"/>
      <c r="C30" s="107"/>
      <c r="D30" s="107"/>
      <c r="E30" s="108"/>
      <c r="F30" s="108"/>
      <c r="G30" s="108"/>
      <c r="H30" s="108"/>
      <c r="I30" s="108"/>
      <c r="J30" s="108"/>
      <c r="K30" s="108"/>
      <c r="L30" s="108"/>
    </row>
    <row r="33" spans="1:12" ht="15.75" thickBot="1" x14ac:dyDescent="0.3">
      <c r="A33" s="76" t="s">
        <v>90</v>
      </c>
      <c r="B33" s="77"/>
      <c r="C33" s="77"/>
      <c r="D33" s="77"/>
      <c r="E33" s="77" t="s">
        <v>91</v>
      </c>
      <c r="F33" s="77"/>
      <c r="G33" s="77"/>
      <c r="H33" s="77"/>
      <c r="I33" s="77"/>
      <c r="J33" s="77"/>
      <c r="K33" s="77"/>
      <c r="L33" s="77"/>
    </row>
    <row r="34" spans="1:12" x14ac:dyDescent="0.25">
      <c r="A34" s="52"/>
      <c r="B34" s="52"/>
      <c r="C34" s="52"/>
      <c r="D34" s="52"/>
      <c r="E34" s="52"/>
      <c r="F34" s="52"/>
      <c r="G34" s="52"/>
      <c r="H34" s="52"/>
      <c r="I34" s="52"/>
      <c r="J34" s="52"/>
      <c r="K34" s="52"/>
      <c r="L34" s="52"/>
    </row>
    <row r="35" spans="1:12" x14ac:dyDescent="0.25">
      <c r="A35" s="52"/>
      <c r="B35" s="52"/>
      <c r="C35" s="52"/>
      <c r="D35" s="52"/>
      <c r="E35" s="52"/>
      <c r="F35" s="52"/>
      <c r="G35" s="52"/>
      <c r="H35" s="52"/>
      <c r="I35" s="52"/>
      <c r="J35" s="52"/>
      <c r="K35" s="52"/>
      <c r="L35" s="52"/>
    </row>
    <row r="36" spans="1:12" x14ac:dyDescent="0.25">
      <c r="A36" s="52"/>
      <c r="B36" s="52"/>
      <c r="C36" s="52"/>
      <c r="D36" s="52"/>
      <c r="E36" s="52"/>
      <c r="F36" s="52"/>
      <c r="G36" s="52"/>
      <c r="H36" s="52"/>
      <c r="I36" s="52"/>
      <c r="J36" s="52"/>
      <c r="K36" s="52"/>
      <c r="L36" s="52"/>
    </row>
    <row r="37" spans="1:12" x14ac:dyDescent="0.25">
      <c r="A37" s="52"/>
      <c r="B37" s="52"/>
      <c r="C37" s="52"/>
      <c r="D37" s="52"/>
      <c r="E37" s="52"/>
      <c r="F37" s="52"/>
      <c r="G37" s="52"/>
      <c r="H37" s="52"/>
      <c r="I37" s="52"/>
      <c r="J37" s="52"/>
      <c r="K37" s="52"/>
      <c r="L37" s="52"/>
    </row>
    <row r="38" spans="1:12" x14ac:dyDescent="0.25">
      <c r="A38" s="52"/>
      <c r="B38" s="52"/>
      <c r="C38" s="52"/>
      <c r="D38" s="52"/>
      <c r="E38" s="52"/>
      <c r="F38" s="52"/>
      <c r="G38" s="52"/>
      <c r="H38" s="52"/>
      <c r="I38" s="52"/>
      <c r="J38" s="52"/>
      <c r="K38" s="52"/>
      <c r="L38" s="52"/>
    </row>
    <row r="39" spans="1:12" x14ac:dyDescent="0.25">
      <c r="A39" s="52"/>
      <c r="B39" s="52"/>
      <c r="C39" s="52"/>
      <c r="D39" s="52"/>
      <c r="E39" s="52"/>
      <c r="F39" s="52"/>
      <c r="G39" s="52"/>
      <c r="H39" s="52"/>
      <c r="I39" s="52"/>
      <c r="J39" s="52"/>
      <c r="K39" s="52"/>
      <c r="L39" s="52"/>
    </row>
    <row r="40" spans="1:12" x14ac:dyDescent="0.25">
      <c r="A40" s="52"/>
      <c r="B40" s="52"/>
      <c r="C40" s="52"/>
      <c r="D40" s="52"/>
      <c r="E40" s="52"/>
      <c r="F40" s="52"/>
      <c r="G40" s="52"/>
      <c r="H40" s="52"/>
      <c r="I40" s="52"/>
      <c r="J40" s="52"/>
      <c r="K40" s="52"/>
      <c r="L40" s="52"/>
    </row>
    <row r="41" spans="1:12" x14ac:dyDescent="0.25">
      <c r="A41" s="52"/>
      <c r="B41" s="52"/>
      <c r="C41" s="52"/>
      <c r="D41" s="52"/>
      <c r="E41" s="52"/>
      <c r="F41" s="52"/>
      <c r="G41" s="52"/>
      <c r="H41" s="52"/>
      <c r="I41" s="52"/>
      <c r="J41" s="52"/>
      <c r="K41" s="52"/>
      <c r="L41" s="52"/>
    </row>
    <row r="42" spans="1:12" x14ac:dyDescent="0.25">
      <c r="A42" s="52"/>
      <c r="B42" s="52"/>
      <c r="C42" s="52"/>
      <c r="D42" s="52"/>
      <c r="E42" s="52"/>
      <c r="F42" s="52"/>
      <c r="G42" s="52"/>
      <c r="H42" s="52"/>
      <c r="I42" s="52"/>
      <c r="J42" s="52"/>
      <c r="K42" s="52"/>
      <c r="L42" s="52"/>
    </row>
    <row r="43" spans="1:12" x14ac:dyDescent="0.25">
      <c r="A43" s="52"/>
      <c r="B43" s="52"/>
      <c r="C43" s="52"/>
      <c r="D43" s="52"/>
      <c r="E43" s="52"/>
      <c r="F43" s="52"/>
      <c r="G43" s="52"/>
      <c r="H43" s="52"/>
      <c r="I43" s="52"/>
      <c r="J43" s="52"/>
      <c r="K43" s="52"/>
      <c r="L43" s="52"/>
    </row>
    <row r="44" spans="1:12" x14ac:dyDescent="0.25">
      <c r="A44" s="52"/>
      <c r="B44" s="52"/>
      <c r="C44" s="52"/>
      <c r="D44" s="52"/>
      <c r="E44" s="52"/>
      <c r="F44" s="52"/>
      <c r="G44" s="52"/>
      <c r="H44" s="52"/>
      <c r="I44" s="52"/>
      <c r="J44" s="52"/>
      <c r="K44" s="52"/>
      <c r="L44" s="52"/>
    </row>
    <row r="45" spans="1:12" x14ac:dyDescent="0.25">
      <c r="A45" s="52"/>
      <c r="B45" s="52"/>
      <c r="C45" s="52"/>
      <c r="D45" s="52"/>
      <c r="E45" s="52"/>
      <c r="F45" s="52"/>
      <c r="G45" s="52"/>
      <c r="H45" s="52"/>
      <c r="I45" s="52"/>
      <c r="J45" s="52"/>
      <c r="K45" s="52"/>
      <c r="L45" s="52"/>
    </row>
    <row r="46" spans="1:12" x14ac:dyDescent="0.25">
      <c r="A46" s="52"/>
      <c r="B46" s="52"/>
      <c r="C46" s="52"/>
      <c r="D46" s="52"/>
      <c r="E46" s="52"/>
      <c r="F46" s="52"/>
      <c r="G46" s="52"/>
      <c r="H46" s="52"/>
      <c r="I46" s="52"/>
      <c r="J46" s="52"/>
      <c r="K46" s="52"/>
      <c r="L46" s="52"/>
    </row>
    <row r="47" spans="1:12" x14ac:dyDescent="0.25">
      <c r="A47" s="52"/>
      <c r="B47" s="52"/>
      <c r="C47" s="52"/>
      <c r="D47" s="52"/>
      <c r="E47" s="52"/>
      <c r="F47" s="52"/>
      <c r="G47" s="52"/>
      <c r="H47" s="52"/>
      <c r="I47" s="52"/>
      <c r="J47" s="52"/>
      <c r="K47" s="52"/>
      <c r="L47" s="52"/>
    </row>
    <row r="48" spans="1:12" x14ac:dyDescent="0.25">
      <c r="A48" s="52"/>
      <c r="B48" s="52"/>
      <c r="C48" s="52"/>
      <c r="D48" s="52"/>
      <c r="E48" s="52"/>
      <c r="F48" s="52"/>
      <c r="G48" s="52"/>
      <c r="H48" s="52"/>
      <c r="I48" s="52"/>
      <c r="J48" s="52"/>
      <c r="K48" s="52"/>
      <c r="L48" s="52"/>
    </row>
    <row r="49" spans="1:12" x14ac:dyDescent="0.25">
      <c r="A49" s="52"/>
      <c r="B49" s="52"/>
      <c r="C49" s="52"/>
      <c r="D49" s="52"/>
      <c r="E49" s="52"/>
      <c r="F49" s="52"/>
      <c r="G49" s="52"/>
      <c r="H49" s="52"/>
      <c r="I49" s="52"/>
      <c r="J49" s="52"/>
      <c r="K49" s="52"/>
      <c r="L49" s="52"/>
    </row>
    <row r="50" spans="1:12" x14ac:dyDescent="0.25">
      <c r="A50" s="52"/>
      <c r="B50" s="52"/>
      <c r="C50" s="52"/>
      <c r="D50" s="52"/>
      <c r="E50" s="52"/>
      <c r="F50" s="52"/>
      <c r="G50" s="52"/>
      <c r="H50" s="52"/>
      <c r="I50" s="52"/>
      <c r="J50" s="52"/>
      <c r="K50" s="52"/>
      <c r="L50" s="52"/>
    </row>
    <row r="51" spans="1:12" x14ac:dyDescent="0.25">
      <c r="A51" s="52"/>
      <c r="B51" s="52"/>
      <c r="C51" s="52"/>
      <c r="D51" s="52"/>
      <c r="E51" s="52"/>
      <c r="F51" s="52"/>
      <c r="G51" s="52"/>
      <c r="H51" s="52"/>
      <c r="I51" s="52"/>
      <c r="J51" s="52"/>
      <c r="K51" s="52"/>
      <c r="L51" s="52"/>
    </row>
    <row r="52" spans="1:12" x14ac:dyDescent="0.25">
      <c r="A52" s="52"/>
      <c r="B52" s="52"/>
      <c r="C52" s="52"/>
      <c r="D52" s="52"/>
      <c r="E52" s="52"/>
      <c r="F52" s="52"/>
      <c r="G52" s="52"/>
      <c r="H52" s="52"/>
      <c r="I52" s="52"/>
      <c r="J52" s="52"/>
      <c r="K52" s="52"/>
      <c r="L52" s="52"/>
    </row>
    <row r="53" spans="1:12" x14ac:dyDescent="0.25">
      <c r="A53" s="52"/>
      <c r="B53" s="52"/>
      <c r="C53" s="52"/>
      <c r="D53" s="52"/>
      <c r="E53" s="52"/>
      <c r="F53" s="52"/>
      <c r="G53" s="52"/>
      <c r="H53" s="52"/>
      <c r="I53" s="52"/>
      <c r="J53" s="52"/>
      <c r="K53" s="52"/>
      <c r="L53" s="52"/>
    </row>
    <row r="54" spans="1:12" x14ac:dyDescent="0.25">
      <c r="A54" s="52"/>
      <c r="B54" s="52"/>
      <c r="C54" s="52"/>
      <c r="D54" s="52"/>
      <c r="E54" s="52"/>
      <c r="F54" s="52"/>
      <c r="G54" s="52"/>
      <c r="H54" s="52"/>
      <c r="I54" s="52"/>
      <c r="J54" s="52"/>
      <c r="K54" s="52"/>
      <c r="L54" s="52"/>
    </row>
    <row r="55" spans="1:12" x14ac:dyDescent="0.25">
      <c r="A55" s="52"/>
      <c r="B55" s="52"/>
      <c r="C55" s="52"/>
      <c r="D55" s="52"/>
      <c r="E55" s="52"/>
      <c r="F55" s="52"/>
      <c r="G55" s="52"/>
      <c r="H55" s="52"/>
      <c r="I55" s="52"/>
      <c r="J55" s="52"/>
      <c r="K55" s="52"/>
      <c r="L55" s="52"/>
    </row>
    <row r="56" spans="1:12" x14ac:dyDescent="0.25">
      <c r="A56" s="52"/>
      <c r="B56" s="52"/>
      <c r="C56" s="52"/>
      <c r="D56" s="52"/>
      <c r="E56" s="52"/>
      <c r="F56" s="52"/>
      <c r="G56" s="52"/>
      <c r="H56" s="52"/>
      <c r="I56" s="52"/>
      <c r="J56" s="52"/>
      <c r="K56" s="52"/>
      <c r="L56" s="52"/>
    </row>
    <row r="57" spans="1:12" x14ac:dyDescent="0.25">
      <c r="A57" s="52"/>
      <c r="B57" s="52"/>
      <c r="C57" s="52"/>
      <c r="D57" s="52"/>
      <c r="E57" s="52"/>
      <c r="F57" s="52"/>
      <c r="G57" s="52"/>
      <c r="H57" s="52"/>
      <c r="I57" s="52"/>
      <c r="J57" s="52"/>
      <c r="K57" s="52"/>
      <c r="L57" s="52"/>
    </row>
    <row r="58" spans="1:12" x14ac:dyDescent="0.25">
      <c r="A58" s="52"/>
      <c r="B58" s="52"/>
      <c r="C58" s="52"/>
      <c r="D58" s="52"/>
      <c r="E58" s="52"/>
      <c r="F58" s="52"/>
      <c r="G58" s="52"/>
      <c r="H58" s="52"/>
      <c r="I58" s="52"/>
      <c r="J58" s="52"/>
      <c r="K58" s="52"/>
      <c r="L58" s="52"/>
    </row>
    <row r="59" spans="1:12" x14ac:dyDescent="0.25">
      <c r="A59" s="52"/>
      <c r="B59" s="52"/>
      <c r="C59" s="52"/>
      <c r="D59" s="52"/>
      <c r="E59" s="52"/>
      <c r="F59" s="52"/>
      <c r="G59" s="52"/>
      <c r="H59" s="52"/>
      <c r="I59" s="52"/>
      <c r="J59" s="52"/>
      <c r="K59" s="52"/>
      <c r="L59" s="52"/>
    </row>
    <row r="60" spans="1:12" x14ac:dyDescent="0.25">
      <c r="A60" s="52"/>
      <c r="B60" s="52"/>
      <c r="C60" s="52"/>
      <c r="D60" s="52"/>
      <c r="E60" s="52"/>
      <c r="F60" s="52"/>
      <c r="G60" s="52"/>
      <c r="H60" s="52"/>
      <c r="I60" s="52"/>
      <c r="J60" s="52"/>
      <c r="K60" s="52"/>
      <c r="L60" s="52"/>
    </row>
    <row r="61" spans="1:12" x14ac:dyDescent="0.25">
      <c r="A61" s="52"/>
      <c r="B61" s="52"/>
      <c r="C61" s="52"/>
      <c r="D61" s="52"/>
      <c r="E61" s="52"/>
      <c r="F61" s="52"/>
      <c r="G61" s="52"/>
      <c r="H61" s="52"/>
      <c r="I61" s="52"/>
      <c r="J61" s="52"/>
      <c r="K61" s="52"/>
      <c r="L61" s="52"/>
    </row>
    <row r="62" spans="1:12" x14ac:dyDescent="0.25">
      <c r="A62" s="52"/>
      <c r="B62" s="52"/>
      <c r="C62" s="52"/>
      <c r="D62" s="52"/>
      <c r="E62" s="52"/>
      <c r="F62" s="52"/>
      <c r="G62" s="52"/>
      <c r="H62" s="52"/>
      <c r="I62" s="52"/>
      <c r="J62" s="52"/>
      <c r="K62" s="52"/>
      <c r="L62" s="52"/>
    </row>
    <row r="63" spans="1:12" x14ac:dyDescent="0.25">
      <c r="A63" s="52"/>
      <c r="B63" s="52"/>
      <c r="C63" s="52"/>
      <c r="D63" s="52"/>
      <c r="E63" s="52"/>
      <c r="F63" s="52"/>
      <c r="G63" s="52"/>
      <c r="H63" s="52"/>
      <c r="I63" s="52"/>
      <c r="J63" s="52"/>
      <c r="K63" s="52"/>
      <c r="L63" s="52"/>
    </row>
    <row r="64" spans="1:12" x14ac:dyDescent="0.25">
      <c r="A64" s="52"/>
      <c r="B64" s="52"/>
      <c r="C64" s="52"/>
      <c r="D64" s="52"/>
      <c r="E64" s="52"/>
      <c r="F64" s="52"/>
      <c r="G64" s="52"/>
      <c r="H64" s="52"/>
      <c r="I64" s="52"/>
      <c r="J64" s="52"/>
      <c r="K64" s="52"/>
      <c r="L64" s="52"/>
    </row>
    <row r="65" spans="1:12" x14ac:dyDescent="0.25">
      <c r="A65" s="52"/>
      <c r="B65" s="52"/>
      <c r="C65" s="52"/>
      <c r="D65" s="52"/>
      <c r="E65" s="52"/>
      <c r="F65" s="52"/>
      <c r="G65" s="52"/>
      <c r="H65" s="52"/>
      <c r="I65" s="52"/>
      <c r="J65" s="52"/>
      <c r="K65" s="52"/>
      <c r="L65" s="52"/>
    </row>
    <row r="66" spans="1:12" x14ac:dyDescent="0.25">
      <c r="A66" s="52"/>
      <c r="B66" s="52"/>
      <c r="C66" s="52"/>
      <c r="D66" s="52"/>
      <c r="E66" s="52"/>
      <c r="F66" s="52"/>
      <c r="G66" s="52"/>
      <c r="H66" s="52"/>
      <c r="I66" s="52"/>
      <c r="J66" s="52"/>
      <c r="K66" s="52"/>
      <c r="L66" s="52"/>
    </row>
    <row r="67" spans="1:12" x14ac:dyDescent="0.25">
      <c r="A67" s="52"/>
      <c r="B67" s="52"/>
      <c r="C67" s="52"/>
      <c r="D67" s="52"/>
      <c r="E67" s="52"/>
      <c r="F67" s="52"/>
      <c r="G67" s="52"/>
      <c r="H67" s="52"/>
      <c r="I67" s="52"/>
      <c r="J67" s="52"/>
      <c r="K67" s="52"/>
      <c r="L67" s="52"/>
    </row>
    <row r="68" spans="1:12" x14ac:dyDescent="0.25">
      <c r="A68" s="52"/>
      <c r="B68" s="52"/>
      <c r="C68" s="52"/>
      <c r="D68" s="52"/>
      <c r="E68" s="52"/>
      <c r="F68" s="52"/>
      <c r="G68" s="52"/>
      <c r="H68" s="52"/>
      <c r="I68" s="52"/>
      <c r="J68" s="52"/>
      <c r="K68" s="52"/>
      <c r="L68" s="52"/>
    </row>
    <row r="69" spans="1:12" x14ac:dyDescent="0.25">
      <c r="A69" s="52"/>
      <c r="B69" s="52"/>
      <c r="C69" s="52"/>
      <c r="D69" s="52"/>
      <c r="E69" s="52"/>
      <c r="F69" s="52"/>
      <c r="G69" s="52"/>
      <c r="H69" s="52"/>
      <c r="I69" s="52"/>
      <c r="J69" s="52"/>
      <c r="K69" s="52"/>
      <c r="L69" s="52"/>
    </row>
    <row r="70" spans="1:12" x14ac:dyDescent="0.25">
      <c r="A70" s="52"/>
      <c r="B70" s="52"/>
      <c r="C70" s="52"/>
      <c r="D70" s="52"/>
      <c r="E70" s="52"/>
      <c r="F70" s="52"/>
      <c r="G70" s="52"/>
      <c r="H70" s="52"/>
      <c r="I70" s="52"/>
      <c r="J70" s="52"/>
      <c r="K70" s="52"/>
      <c r="L70" s="52"/>
    </row>
    <row r="71" spans="1:12" x14ac:dyDescent="0.25">
      <c r="A71" s="52"/>
      <c r="B71" s="52"/>
      <c r="C71" s="52"/>
      <c r="D71" s="52"/>
      <c r="E71" s="52"/>
      <c r="F71" s="52"/>
      <c r="G71" s="52"/>
      <c r="H71" s="52"/>
      <c r="I71" s="52"/>
      <c r="J71" s="52"/>
      <c r="K71" s="52"/>
      <c r="L71" s="52"/>
    </row>
    <row r="72" spans="1:12" x14ac:dyDescent="0.25">
      <c r="A72" s="52"/>
      <c r="B72" s="52"/>
      <c r="C72" s="52"/>
      <c r="D72" s="52"/>
      <c r="E72" s="52"/>
      <c r="F72" s="52"/>
      <c r="G72" s="52"/>
      <c r="H72" s="52"/>
      <c r="I72" s="52"/>
      <c r="J72" s="52"/>
      <c r="K72" s="52"/>
      <c r="L72" s="52"/>
    </row>
    <row r="73" spans="1:12" x14ac:dyDescent="0.25">
      <c r="A73" s="52"/>
      <c r="B73" s="52"/>
      <c r="C73" s="52"/>
      <c r="D73" s="52"/>
      <c r="E73" s="52"/>
      <c r="F73" s="52"/>
      <c r="G73" s="52"/>
      <c r="H73" s="52"/>
      <c r="I73" s="52"/>
      <c r="J73" s="52"/>
      <c r="K73" s="52"/>
      <c r="L73" s="52"/>
    </row>
    <row r="74" spans="1:12" x14ac:dyDescent="0.25">
      <c r="A74" s="52"/>
      <c r="B74" s="52"/>
      <c r="C74" s="52"/>
      <c r="D74" s="52"/>
      <c r="E74" s="52"/>
      <c r="F74" s="52"/>
      <c r="G74" s="52"/>
      <c r="H74" s="52"/>
      <c r="I74" s="52"/>
      <c r="J74" s="52"/>
      <c r="K74" s="52"/>
      <c r="L74" s="52"/>
    </row>
    <row r="75" spans="1:12" x14ac:dyDescent="0.25">
      <c r="A75" s="52"/>
      <c r="B75" s="52"/>
      <c r="C75" s="52"/>
      <c r="D75" s="52"/>
      <c r="E75" s="52"/>
      <c r="F75" s="52"/>
      <c r="G75" s="52"/>
      <c r="H75" s="52"/>
      <c r="I75" s="52"/>
      <c r="J75" s="52"/>
      <c r="K75" s="52"/>
      <c r="L75" s="52"/>
    </row>
    <row r="76" spans="1:12" x14ac:dyDescent="0.25">
      <c r="A76" s="52"/>
      <c r="B76" s="52"/>
      <c r="C76" s="52"/>
      <c r="D76" s="52"/>
      <c r="E76" s="52"/>
      <c r="F76" s="52"/>
      <c r="G76" s="52"/>
      <c r="H76" s="52"/>
      <c r="I76" s="52"/>
      <c r="J76" s="52"/>
      <c r="K76" s="52"/>
      <c r="L76" s="52"/>
    </row>
    <row r="77" spans="1:12" x14ac:dyDescent="0.25">
      <c r="A77" s="52"/>
      <c r="B77" s="52"/>
      <c r="C77" s="52"/>
      <c r="D77" s="52"/>
      <c r="E77" s="52"/>
      <c r="F77" s="52"/>
      <c r="G77" s="52"/>
      <c r="H77" s="52"/>
      <c r="I77" s="52"/>
      <c r="J77" s="52"/>
      <c r="K77" s="52"/>
      <c r="L77" s="52"/>
    </row>
    <row r="78" spans="1:12" x14ac:dyDescent="0.25">
      <c r="A78" s="52"/>
      <c r="B78" s="52"/>
      <c r="C78" s="52"/>
      <c r="D78" s="52"/>
      <c r="E78" s="52"/>
      <c r="F78" s="52"/>
      <c r="G78" s="52"/>
      <c r="H78" s="52"/>
      <c r="I78" s="52"/>
      <c r="J78" s="52"/>
      <c r="K78" s="52"/>
      <c r="L78" s="52"/>
    </row>
    <row r="79" spans="1:12" x14ac:dyDescent="0.25">
      <c r="A79" s="52"/>
      <c r="B79" s="52"/>
      <c r="C79" s="52"/>
      <c r="D79" s="52"/>
      <c r="E79" s="52"/>
      <c r="F79" s="52"/>
      <c r="G79" s="52"/>
      <c r="H79" s="52"/>
      <c r="I79" s="52"/>
      <c r="J79" s="52"/>
      <c r="K79" s="52"/>
      <c r="L79" s="52"/>
    </row>
    <row r="80" spans="1:12" x14ac:dyDescent="0.25">
      <c r="A80" s="52"/>
      <c r="B80" s="52"/>
      <c r="C80" s="52"/>
      <c r="D80" s="52"/>
      <c r="E80" s="52"/>
      <c r="F80" s="52"/>
      <c r="G80" s="52"/>
      <c r="H80" s="52"/>
      <c r="I80" s="52"/>
      <c r="J80" s="52"/>
      <c r="K80" s="52"/>
      <c r="L80" s="52"/>
    </row>
    <row r="81" spans="1:12" x14ac:dyDescent="0.25">
      <c r="A81" s="52"/>
      <c r="B81" s="52"/>
      <c r="C81" s="52"/>
      <c r="D81" s="52"/>
      <c r="E81" s="52"/>
      <c r="F81" s="52"/>
      <c r="G81" s="52"/>
      <c r="H81" s="52"/>
      <c r="I81" s="52"/>
      <c r="J81" s="52"/>
      <c r="K81" s="52"/>
      <c r="L81" s="52"/>
    </row>
    <row r="82" spans="1:12" x14ac:dyDescent="0.25">
      <c r="A82" s="52"/>
      <c r="B82" s="52"/>
      <c r="C82" s="52"/>
      <c r="D82" s="52"/>
      <c r="E82" s="52"/>
      <c r="F82" s="52"/>
      <c r="G82" s="52"/>
      <c r="H82" s="52"/>
      <c r="I82" s="52"/>
      <c r="J82" s="52"/>
      <c r="K82" s="52"/>
      <c r="L82" s="52"/>
    </row>
    <row r="83" spans="1:12" x14ac:dyDescent="0.25">
      <c r="A83" s="52"/>
      <c r="B83" s="52"/>
      <c r="C83" s="52"/>
      <c r="D83" s="52"/>
      <c r="E83" s="52"/>
      <c r="F83" s="52"/>
      <c r="G83" s="52"/>
      <c r="H83" s="52"/>
      <c r="I83" s="52"/>
      <c r="J83" s="52"/>
      <c r="K83" s="52"/>
      <c r="L83" s="52"/>
    </row>
    <row r="84" spans="1:12" x14ac:dyDescent="0.25">
      <c r="A84" s="52"/>
      <c r="B84" s="52"/>
      <c r="C84" s="52"/>
      <c r="D84" s="52"/>
      <c r="E84" s="52"/>
      <c r="F84" s="52"/>
      <c r="G84" s="52"/>
      <c r="H84" s="52"/>
      <c r="I84" s="52"/>
      <c r="J84" s="52"/>
      <c r="K84" s="52"/>
      <c r="L84" s="52"/>
    </row>
    <row r="85" spans="1:12" x14ac:dyDescent="0.25">
      <c r="A85" s="52"/>
      <c r="B85" s="52"/>
      <c r="C85" s="52"/>
      <c r="D85" s="52"/>
      <c r="E85" s="52"/>
      <c r="F85" s="52"/>
      <c r="G85" s="52"/>
      <c r="H85" s="52"/>
      <c r="I85" s="52"/>
      <c r="J85" s="52"/>
      <c r="K85" s="52"/>
      <c r="L85" s="52"/>
    </row>
    <row r="86" spans="1:12" x14ac:dyDescent="0.25">
      <c r="A86" s="52"/>
      <c r="B86" s="52"/>
      <c r="C86" s="52"/>
      <c r="D86" s="52"/>
      <c r="E86" s="52"/>
      <c r="F86" s="52"/>
      <c r="G86" s="52"/>
      <c r="H86" s="52"/>
      <c r="I86" s="52"/>
      <c r="J86" s="52"/>
      <c r="K86" s="52"/>
      <c r="L86" s="52"/>
    </row>
    <row r="87" spans="1:12" x14ac:dyDescent="0.25">
      <c r="A87" s="52"/>
      <c r="B87" s="52"/>
      <c r="C87" s="52"/>
      <c r="D87" s="52"/>
      <c r="E87" s="52"/>
      <c r="F87" s="52"/>
      <c r="G87" s="52"/>
      <c r="H87" s="52"/>
      <c r="I87" s="52"/>
      <c r="J87" s="52"/>
      <c r="K87" s="52"/>
      <c r="L87" s="52"/>
    </row>
    <row r="88" spans="1:12" x14ac:dyDescent="0.25">
      <c r="A88" s="52"/>
      <c r="B88" s="52"/>
      <c r="C88" s="52"/>
      <c r="D88" s="52"/>
      <c r="E88" s="52"/>
      <c r="F88" s="52"/>
      <c r="G88" s="52"/>
      <c r="H88" s="52"/>
      <c r="I88" s="52"/>
      <c r="J88" s="52"/>
      <c r="K88" s="52"/>
      <c r="L88" s="52"/>
    </row>
    <row r="89" spans="1:12" x14ac:dyDescent="0.25">
      <c r="A89" s="52"/>
      <c r="B89" s="52"/>
      <c r="C89" s="52"/>
      <c r="D89" s="52"/>
      <c r="E89" s="52"/>
      <c r="F89" s="52"/>
      <c r="G89" s="52"/>
      <c r="H89" s="52"/>
      <c r="I89" s="52"/>
      <c r="J89" s="52"/>
      <c r="K89" s="52"/>
      <c r="L89" s="52"/>
    </row>
    <row r="90" spans="1:12" x14ac:dyDescent="0.25">
      <c r="A90" s="52"/>
      <c r="B90" s="52"/>
      <c r="C90" s="52"/>
      <c r="D90" s="52"/>
      <c r="E90" s="52"/>
      <c r="F90" s="52"/>
      <c r="G90" s="52"/>
      <c r="H90" s="52"/>
      <c r="I90" s="52"/>
      <c r="J90" s="52"/>
      <c r="K90" s="52"/>
      <c r="L90" s="52"/>
    </row>
    <row r="91" spans="1:12" x14ac:dyDescent="0.25">
      <c r="A91" s="52"/>
      <c r="B91" s="52"/>
      <c r="C91" s="52"/>
      <c r="D91" s="52"/>
      <c r="E91" s="52"/>
      <c r="F91" s="52"/>
      <c r="G91" s="52"/>
      <c r="H91" s="52"/>
      <c r="I91" s="52"/>
      <c r="J91" s="52"/>
      <c r="K91" s="52"/>
      <c r="L91" s="52"/>
    </row>
    <row r="92" spans="1:12" x14ac:dyDescent="0.25">
      <c r="A92" s="52"/>
      <c r="B92" s="52"/>
      <c r="C92" s="52"/>
      <c r="D92" s="52"/>
      <c r="E92" s="52"/>
      <c r="F92" s="52"/>
      <c r="G92" s="52"/>
      <c r="H92" s="52"/>
      <c r="I92" s="52"/>
      <c r="J92" s="52"/>
      <c r="K92" s="52"/>
      <c r="L92" s="52"/>
    </row>
    <row r="93" spans="1:12" x14ac:dyDescent="0.25">
      <c r="A93" s="52"/>
      <c r="B93" s="52"/>
      <c r="C93" s="52"/>
      <c r="D93" s="52"/>
      <c r="E93" s="52"/>
      <c r="F93" s="52"/>
      <c r="G93" s="52"/>
      <c r="H93" s="52"/>
      <c r="I93" s="52"/>
      <c r="J93" s="52"/>
      <c r="K93" s="52"/>
      <c r="L93" s="52"/>
    </row>
    <row r="94" spans="1:12" x14ac:dyDescent="0.25">
      <c r="A94" s="52"/>
      <c r="B94" s="52"/>
      <c r="C94" s="52"/>
      <c r="D94" s="52"/>
      <c r="E94" s="52"/>
      <c r="F94" s="52"/>
      <c r="G94" s="52"/>
      <c r="H94" s="52"/>
      <c r="I94" s="52"/>
      <c r="J94" s="52"/>
      <c r="K94" s="52"/>
      <c r="L94" s="52"/>
    </row>
    <row r="95" spans="1:12" x14ac:dyDescent="0.25">
      <c r="A95" s="52"/>
      <c r="B95" s="52"/>
      <c r="C95" s="52"/>
      <c r="D95" s="52"/>
      <c r="E95" s="52"/>
      <c r="F95" s="52"/>
      <c r="G95" s="52"/>
      <c r="H95" s="52"/>
      <c r="I95" s="52"/>
      <c r="J95" s="52"/>
      <c r="K95" s="52"/>
      <c r="L95" s="52"/>
    </row>
    <row r="96" spans="1:12" x14ac:dyDescent="0.25">
      <c r="A96" s="52"/>
      <c r="B96" s="52"/>
      <c r="C96" s="52"/>
      <c r="D96" s="52"/>
      <c r="E96" s="52"/>
      <c r="F96" s="52"/>
      <c r="G96" s="52"/>
      <c r="H96" s="52"/>
      <c r="I96" s="52"/>
      <c r="J96" s="52"/>
      <c r="K96" s="52"/>
      <c r="L96" s="52"/>
    </row>
    <row r="97" spans="1:12" x14ac:dyDescent="0.25">
      <c r="A97" s="52"/>
      <c r="B97" s="52"/>
      <c r="C97" s="52"/>
      <c r="D97" s="52"/>
      <c r="E97" s="52"/>
      <c r="F97" s="52"/>
      <c r="G97" s="52"/>
      <c r="H97" s="52"/>
      <c r="I97" s="52"/>
      <c r="J97" s="52"/>
      <c r="K97" s="52"/>
      <c r="L97" s="52"/>
    </row>
    <row r="98" spans="1:12" x14ac:dyDescent="0.25">
      <c r="A98" s="52"/>
      <c r="B98" s="52"/>
      <c r="C98" s="52"/>
      <c r="D98" s="52"/>
      <c r="E98" s="52"/>
      <c r="F98" s="52"/>
      <c r="G98" s="52"/>
      <c r="H98" s="52"/>
      <c r="I98" s="52"/>
      <c r="J98" s="52"/>
      <c r="K98" s="52"/>
      <c r="L98" s="52"/>
    </row>
    <row r="99" spans="1:12" x14ac:dyDescent="0.25">
      <c r="A99" s="52"/>
      <c r="B99" s="52"/>
      <c r="C99" s="52"/>
      <c r="D99" s="52"/>
      <c r="E99" s="52"/>
      <c r="F99" s="52"/>
      <c r="G99" s="52"/>
      <c r="H99" s="52"/>
      <c r="I99" s="52"/>
      <c r="J99" s="52"/>
      <c r="K99" s="52"/>
      <c r="L99" s="52"/>
    </row>
    <row r="100" spans="1:12" x14ac:dyDescent="0.25">
      <c r="A100" s="52"/>
      <c r="B100" s="52"/>
      <c r="C100" s="52"/>
      <c r="D100" s="52"/>
      <c r="E100" s="52"/>
      <c r="F100" s="52"/>
      <c r="G100" s="52"/>
      <c r="H100" s="52"/>
      <c r="I100" s="52"/>
      <c r="J100" s="52"/>
      <c r="K100" s="52"/>
      <c r="L100" s="52"/>
    </row>
    <row r="101" spans="1:12" x14ac:dyDescent="0.25">
      <c r="A101" s="52"/>
      <c r="B101" s="52"/>
      <c r="C101" s="52"/>
      <c r="D101" s="52"/>
      <c r="E101" s="52"/>
      <c r="F101" s="52"/>
      <c r="G101" s="52"/>
      <c r="H101" s="52"/>
      <c r="I101" s="52"/>
      <c r="J101" s="52"/>
      <c r="K101" s="52"/>
      <c r="L101" s="52"/>
    </row>
    <row r="102" spans="1:12" x14ac:dyDescent="0.25">
      <c r="A102" s="52"/>
      <c r="B102" s="52"/>
      <c r="C102" s="52"/>
      <c r="D102" s="52"/>
      <c r="E102" s="52"/>
      <c r="F102" s="52"/>
      <c r="G102" s="52"/>
      <c r="H102" s="52"/>
      <c r="I102" s="52"/>
      <c r="J102" s="52"/>
      <c r="K102" s="52"/>
      <c r="L102" s="52"/>
    </row>
    <row r="103" spans="1:12" x14ac:dyDescent="0.25">
      <c r="A103" s="52"/>
      <c r="B103" s="52"/>
      <c r="C103" s="52"/>
      <c r="D103" s="52"/>
      <c r="E103" s="52"/>
      <c r="F103" s="52"/>
      <c r="G103" s="52"/>
      <c r="H103" s="52"/>
      <c r="I103" s="52"/>
      <c r="J103" s="52"/>
      <c r="K103" s="52"/>
      <c r="L103" s="52"/>
    </row>
    <row r="104" spans="1:12" x14ac:dyDescent="0.25">
      <c r="A104" s="52"/>
      <c r="B104" s="52"/>
      <c r="C104" s="52"/>
      <c r="D104" s="52"/>
      <c r="E104" s="52"/>
      <c r="F104" s="52"/>
      <c r="G104" s="52"/>
      <c r="H104" s="52"/>
      <c r="I104" s="52"/>
      <c r="J104" s="52"/>
      <c r="K104" s="52"/>
      <c r="L104" s="52"/>
    </row>
    <row r="105" spans="1:12" x14ac:dyDescent="0.25">
      <c r="A105" s="52"/>
      <c r="B105" s="52"/>
      <c r="C105" s="52"/>
      <c r="D105" s="52"/>
      <c r="E105" s="52"/>
      <c r="F105" s="52"/>
      <c r="G105" s="52"/>
      <c r="H105" s="52"/>
      <c r="I105" s="52"/>
      <c r="J105" s="52"/>
      <c r="K105" s="52"/>
      <c r="L105" s="52"/>
    </row>
    <row r="106" spans="1:12" x14ac:dyDescent="0.25">
      <c r="A106" s="52"/>
      <c r="B106" s="52"/>
      <c r="C106" s="52"/>
      <c r="D106" s="52"/>
      <c r="E106" s="52"/>
      <c r="F106" s="52"/>
      <c r="G106" s="52"/>
      <c r="H106" s="52"/>
      <c r="I106" s="52"/>
      <c r="J106" s="52"/>
      <c r="K106" s="52"/>
      <c r="L106" s="52"/>
    </row>
    <row r="107" spans="1:12" x14ac:dyDescent="0.25">
      <c r="A107" s="52"/>
      <c r="B107" s="52"/>
      <c r="C107" s="52"/>
      <c r="D107" s="52"/>
      <c r="E107" s="52"/>
      <c r="F107" s="52"/>
      <c r="G107" s="52"/>
      <c r="H107" s="52"/>
      <c r="I107" s="52"/>
      <c r="J107" s="52"/>
      <c r="K107" s="52"/>
      <c r="L107" s="52"/>
    </row>
    <row r="108" spans="1:12" x14ac:dyDescent="0.25">
      <c r="A108" s="52"/>
      <c r="B108" s="52"/>
      <c r="C108" s="52"/>
      <c r="D108" s="52"/>
      <c r="E108" s="52"/>
      <c r="F108" s="52"/>
      <c r="G108" s="52"/>
      <c r="H108" s="52"/>
      <c r="I108" s="52"/>
      <c r="J108" s="52"/>
      <c r="K108" s="52"/>
      <c r="L108" s="52"/>
    </row>
    <row r="109" spans="1:12" x14ac:dyDescent="0.25">
      <c r="A109" s="52"/>
      <c r="B109" s="52"/>
      <c r="C109" s="52"/>
      <c r="D109" s="52"/>
      <c r="E109" s="52"/>
      <c r="F109" s="52"/>
      <c r="G109" s="52"/>
      <c r="H109" s="52"/>
      <c r="I109" s="52"/>
      <c r="J109" s="52"/>
      <c r="K109" s="52"/>
      <c r="L109" s="52"/>
    </row>
    <row r="110" spans="1:12" x14ac:dyDescent="0.25">
      <c r="A110" s="52"/>
      <c r="B110" s="52"/>
      <c r="C110" s="52"/>
      <c r="D110" s="52"/>
      <c r="E110" s="52"/>
      <c r="F110" s="52"/>
      <c r="G110" s="52"/>
      <c r="H110" s="52"/>
      <c r="I110" s="52"/>
      <c r="J110" s="52"/>
      <c r="K110" s="52"/>
      <c r="L110" s="52"/>
    </row>
    <row r="111" spans="1:12" x14ac:dyDescent="0.25">
      <c r="A111" s="52"/>
      <c r="B111" s="52"/>
      <c r="C111" s="52"/>
      <c r="D111" s="52"/>
      <c r="E111" s="52"/>
      <c r="F111" s="52"/>
      <c r="G111" s="52"/>
      <c r="H111" s="52"/>
      <c r="I111" s="52"/>
      <c r="J111" s="52"/>
      <c r="K111" s="52"/>
      <c r="L111" s="52"/>
    </row>
    <row r="112" spans="1:12" x14ac:dyDescent="0.25">
      <c r="A112" s="52"/>
      <c r="B112" s="52"/>
      <c r="C112" s="52"/>
      <c r="D112" s="52"/>
      <c r="E112" s="52"/>
      <c r="F112" s="52"/>
      <c r="G112" s="52"/>
      <c r="H112" s="52"/>
      <c r="I112" s="52"/>
      <c r="J112" s="52"/>
      <c r="K112" s="52"/>
      <c r="L112" s="52"/>
    </row>
    <row r="113" spans="1:12" x14ac:dyDescent="0.25">
      <c r="A113" s="52"/>
      <c r="B113" s="52"/>
      <c r="C113" s="52"/>
      <c r="D113" s="52"/>
      <c r="E113" s="52"/>
      <c r="F113" s="52"/>
      <c r="G113" s="52"/>
      <c r="H113" s="52"/>
      <c r="I113" s="52"/>
      <c r="J113" s="52"/>
      <c r="K113" s="52"/>
      <c r="L113" s="52"/>
    </row>
    <row r="114" spans="1:12" x14ac:dyDescent="0.25">
      <c r="A114" s="52"/>
      <c r="B114" s="52"/>
      <c r="C114" s="52"/>
      <c r="D114" s="52"/>
      <c r="E114" s="52"/>
      <c r="F114" s="52"/>
      <c r="G114" s="52"/>
      <c r="H114" s="52"/>
      <c r="I114" s="52"/>
      <c r="J114" s="52"/>
      <c r="K114" s="52"/>
      <c r="L114" s="52"/>
    </row>
    <row r="115" spans="1:12" x14ac:dyDescent="0.25">
      <c r="A115" s="52"/>
      <c r="B115" s="52"/>
      <c r="C115" s="52"/>
      <c r="D115" s="52"/>
      <c r="E115" s="52"/>
      <c r="F115" s="52"/>
      <c r="G115" s="52"/>
      <c r="H115" s="52"/>
      <c r="I115" s="52"/>
      <c r="J115" s="52"/>
      <c r="K115" s="52"/>
      <c r="L115" s="52"/>
    </row>
    <row r="116" spans="1:12" x14ac:dyDescent="0.25">
      <c r="A116" s="52"/>
      <c r="B116" s="52"/>
      <c r="C116" s="52"/>
      <c r="D116" s="52"/>
      <c r="E116" s="52"/>
      <c r="F116" s="52"/>
      <c r="G116" s="52"/>
      <c r="H116" s="52"/>
      <c r="I116" s="52"/>
      <c r="J116" s="52"/>
      <c r="K116" s="52"/>
      <c r="L116" s="52"/>
    </row>
    <row r="117" spans="1:12" x14ac:dyDescent="0.25">
      <c r="A117" s="52"/>
      <c r="B117" s="52"/>
      <c r="C117" s="52"/>
      <c r="D117" s="52"/>
      <c r="E117" s="52"/>
      <c r="F117" s="52"/>
      <c r="G117" s="52"/>
      <c r="H117" s="52"/>
      <c r="I117" s="52"/>
      <c r="J117" s="52"/>
      <c r="K117" s="52"/>
      <c r="L117" s="52"/>
    </row>
    <row r="118" spans="1:12" x14ac:dyDescent="0.25">
      <c r="A118" s="52"/>
      <c r="B118" s="52"/>
      <c r="C118" s="52"/>
      <c r="D118" s="52"/>
      <c r="E118" s="52"/>
      <c r="F118" s="52"/>
      <c r="G118" s="52"/>
      <c r="H118" s="52"/>
      <c r="I118" s="52"/>
      <c r="J118" s="52"/>
      <c r="K118" s="52"/>
      <c r="L118" s="52"/>
    </row>
    <row r="119" spans="1:12" x14ac:dyDescent="0.25">
      <c r="A119" s="52"/>
      <c r="B119" s="52"/>
      <c r="C119" s="52"/>
      <c r="D119" s="52"/>
      <c r="E119" s="52"/>
      <c r="F119" s="52"/>
      <c r="G119" s="52"/>
      <c r="H119" s="52"/>
      <c r="I119" s="52"/>
      <c r="J119" s="52"/>
      <c r="K119" s="52"/>
      <c r="L119" s="52"/>
    </row>
    <row r="120" spans="1:12" x14ac:dyDescent="0.25">
      <c r="A120" s="52"/>
      <c r="B120" s="52"/>
      <c r="C120" s="52"/>
      <c r="D120" s="52"/>
      <c r="E120" s="52"/>
      <c r="F120" s="52"/>
      <c r="G120" s="52"/>
      <c r="H120" s="52"/>
      <c r="I120" s="52"/>
      <c r="J120" s="52"/>
      <c r="K120" s="52"/>
      <c r="L120" s="52"/>
    </row>
    <row r="121" spans="1:12" x14ac:dyDescent="0.25">
      <c r="A121" s="52"/>
      <c r="B121" s="52"/>
      <c r="C121" s="52"/>
      <c r="D121" s="52"/>
      <c r="E121" s="52"/>
      <c r="F121" s="52"/>
      <c r="G121" s="52"/>
      <c r="H121" s="52"/>
      <c r="I121" s="52"/>
      <c r="J121" s="52"/>
      <c r="K121" s="52"/>
      <c r="L121" s="52"/>
    </row>
    <row r="122" spans="1:12" x14ac:dyDescent="0.25">
      <c r="A122" s="52"/>
      <c r="B122" s="52"/>
      <c r="C122" s="52"/>
      <c r="D122" s="52"/>
      <c r="E122" s="52"/>
      <c r="F122" s="52"/>
      <c r="G122" s="52"/>
      <c r="H122" s="52"/>
      <c r="I122" s="52"/>
      <c r="J122" s="52"/>
      <c r="K122" s="52"/>
      <c r="L122" s="52"/>
    </row>
    <row r="123" spans="1:12" x14ac:dyDescent="0.25">
      <c r="A123" s="52"/>
      <c r="B123" s="52"/>
      <c r="C123" s="52"/>
      <c r="D123" s="52"/>
      <c r="E123" s="52"/>
      <c r="F123" s="52"/>
      <c r="G123" s="52"/>
      <c r="H123" s="52"/>
      <c r="I123" s="52"/>
      <c r="J123" s="52"/>
      <c r="K123" s="52"/>
      <c r="L123" s="52"/>
    </row>
    <row r="124" spans="1:12" x14ac:dyDescent="0.25">
      <c r="A124" s="52"/>
      <c r="B124" s="52"/>
      <c r="C124" s="52"/>
      <c r="D124" s="52"/>
      <c r="E124" s="52"/>
      <c r="F124" s="52"/>
      <c r="G124" s="52"/>
      <c r="H124" s="52"/>
      <c r="I124" s="52"/>
      <c r="J124" s="52"/>
      <c r="K124" s="52"/>
      <c r="L124" s="52"/>
    </row>
    <row r="125" spans="1:12" x14ac:dyDescent="0.25">
      <c r="A125" s="52"/>
      <c r="B125" s="52"/>
      <c r="C125" s="52"/>
      <c r="D125" s="52"/>
      <c r="E125" s="52"/>
      <c r="F125" s="52"/>
      <c r="G125" s="52"/>
      <c r="H125" s="52"/>
      <c r="I125" s="52"/>
      <c r="J125" s="52"/>
      <c r="K125" s="52"/>
      <c r="L125" s="52"/>
    </row>
    <row r="126" spans="1:12" x14ac:dyDescent="0.25">
      <c r="A126" s="52"/>
      <c r="B126" s="52"/>
      <c r="C126" s="52"/>
      <c r="D126" s="52"/>
      <c r="E126" s="52"/>
      <c r="F126" s="52"/>
      <c r="G126" s="52"/>
      <c r="H126" s="52"/>
      <c r="I126" s="52"/>
      <c r="J126" s="52"/>
      <c r="K126" s="52"/>
      <c r="L126" s="52"/>
    </row>
    <row r="127" spans="1:12" x14ac:dyDescent="0.25">
      <c r="A127" s="52"/>
      <c r="B127" s="52"/>
      <c r="C127" s="52"/>
      <c r="D127" s="52"/>
      <c r="E127" s="52"/>
      <c r="F127" s="52"/>
      <c r="G127" s="52"/>
      <c r="H127" s="52"/>
      <c r="I127" s="52"/>
      <c r="J127" s="52"/>
      <c r="K127" s="52"/>
      <c r="L127" s="52"/>
    </row>
    <row r="128" spans="1:12" x14ac:dyDescent="0.25">
      <c r="A128" s="52"/>
      <c r="B128" s="52"/>
      <c r="C128" s="52"/>
      <c r="D128" s="52"/>
      <c r="E128" s="52"/>
      <c r="F128" s="52"/>
      <c r="G128" s="52"/>
      <c r="H128" s="52"/>
      <c r="I128" s="52"/>
      <c r="J128" s="52"/>
      <c r="K128" s="52"/>
      <c r="L128" s="52"/>
    </row>
    <row r="129" spans="1:12" x14ac:dyDescent="0.25">
      <c r="A129" s="52"/>
      <c r="B129" s="52"/>
      <c r="C129" s="52"/>
      <c r="D129" s="52"/>
      <c r="E129" s="52"/>
      <c r="F129" s="52"/>
      <c r="G129" s="52"/>
      <c r="H129" s="52"/>
      <c r="I129" s="52"/>
      <c r="J129" s="52"/>
      <c r="K129" s="52"/>
      <c r="L129" s="52"/>
    </row>
    <row r="130" spans="1:12" x14ac:dyDescent="0.25">
      <c r="A130" s="52"/>
      <c r="B130" s="52"/>
      <c r="C130" s="52"/>
      <c r="D130" s="52"/>
      <c r="E130" s="52"/>
      <c r="F130" s="52"/>
      <c r="G130" s="52"/>
      <c r="H130" s="52"/>
      <c r="I130" s="52"/>
      <c r="J130" s="52"/>
      <c r="K130" s="52"/>
      <c r="L130" s="52"/>
    </row>
    <row r="131" spans="1:12" x14ac:dyDescent="0.25">
      <c r="A131" s="52"/>
      <c r="B131" s="52"/>
      <c r="C131" s="52"/>
      <c r="D131" s="52"/>
      <c r="E131" s="52"/>
      <c r="F131" s="52"/>
      <c r="G131" s="52"/>
      <c r="H131" s="52"/>
      <c r="I131" s="52"/>
      <c r="J131" s="52"/>
      <c r="K131" s="52"/>
      <c r="L131" s="52"/>
    </row>
    <row r="132" spans="1:12" x14ac:dyDescent="0.25">
      <c r="A132" s="52"/>
      <c r="B132" s="52"/>
      <c r="C132" s="52"/>
      <c r="D132" s="52"/>
      <c r="E132" s="52"/>
      <c r="F132" s="52"/>
      <c r="G132" s="52"/>
      <c r="H132" s="52"/>
      <c r="I132" s="52"/>
      <c r="J132" s="52"/>
      <c r="K132" s="52"/>
      <c r="L132" s="52"/>
    </row>
    <row r="133" spans="1:12" x14ac:dyDescent="0.25">
      <c r="A133" s="52"/>
      <c r="B133" s="52"/>
      <c r="C133" s="52"/>
      <c r="D133" s="52"/>
      <c r="E133" s="52"/>
      <c r="F133" s="52"/>
      <c r="G133" s="52"/>
      <c r="H133" s="52"/>
      <c r="I133" s="52"/>
      <c r="J133" s="52"/>
      <c r="K133" s="52"/>
      <c r="L133" s="52"/>
    </row>
    <row r="134" spans="1:12" x14ac:dyDescent="0.25">
      <c r="A134" s="52"/>
      <c r="B134" s="52"/>
      <c r="C134" s="52"/>
      <c r="D134" s="52"/>
      <c r="E134" s="52"/>
      <c r="F134" s="52"/>
      <c r="G134" s="52"/>
      <c r="H134" s="52"/>
      <c r="I134" s="52"/>
      <c r="J134" s="52"/>
      <c r="K134" s="52"/>
      <c r="L134" s="52"/>
    </row>
    <row r="135" spans="1:12" x14ac:dyDescent="0.25">
      <c r="A135" s="52"/>
      <c r="B135" s="52"/>
      <c r="C135" s="52"/>
      <c r="D135" s="52"/>
      <c r="E135" s="52"/>
      <c r="F135" s="52"/>
      <c r="G135" s="52"/>
      <c r="H135" s="52"/>
      <c r="I135" s="52"/>
      <c r="J135" s="52"/>
      <c r="K135" s="52"/>
      <c r="L135" s="52"/>
    </row>
    <row r="136" spans="1:12" x14ac:dyDescent="0.25">
      <c r="A136" s="52"/>
      <c r="B136" s="52"/>
      <c r="C136" s="52"/>
      <c r="D136" s="52"/>
      <c r="E136" s="52"/>
      <c r="F136" s="52"/>
      <c r="G136" s="52"/>
      <c r="H136" s="52"/>
      <c r="I136" s="52"/>
      <c r="J136" s="52"/>
      <c r="K136" s="52"/>
      <c r="L136" s="52"/>
    </row>
    <row r="137" spans="1:12" x14ac:dyDescent="0.25">
      <c r="A137" s="52"/>
      <c r="B137" s="52"/>
      <c r="C137" s="52"/>
      <c r="D137" s="52"/>
      <c r="E137" s="52"/>
      <c r="F137" s="52"/>
      <c r="G137" s="52"/>
      <c r="H137" s="52"/>
      <c r="I137" s="52"/>
      <c r="J137" s="52"/>
      <c r="K137" s="52"/>
      <c r="L137" s="52"/>
    </row>
    <row r="138" spans="1:12" x14ac:dyDescent="0.25">
      <c r="A138" s="52"/>
      <c r="B138" s="52"/>
      <c r="C138" s="52"/>
      <c r="D138" s="52"/>
      <c r="E138" s="52"/>
      <c r="F138" s="52"/>
      <c r="G138" s="52"/>
      <c r="H138" s="52"/>
      <c r="I138" s="52"/>
      <c r="J138" s="52"/>
      <c r="K138" s="52"/>
      <c r="L138" s="52"/>
    </row>
    <row r="139" spans="1:12" x14ac:dyDescent="0.25">
      <c r="A139" s="52"/>
      <c r="B139" s="52"/>
      <c r="C139" s="52"/>
      <c r="D139" s="52"/>
      <c r="E139" s="52"/>
      <c r="F139" s="52"/>
      <c r="G139" s="52"/>
      <c r="H139" s="52"/>
      <c r="I139" s="52"/>
      <c r="J139" s="52"/>
      <c r="K139" s="52"/>
      <c r="L139" s="52"/>
    </row>
    <row r="140" spans="1:12" x14ac:dyDescent="0.25">
      <c r="A140" s="52"/>
      <c r="B140" s="52"/>
      <c r="C140" s="52"/>
      <c r="D140" s="52"/>
      <c r="E140" s="52"/>
      <c r="F140" s="52"/>
      <c r="G140" s="52"/>
      <c r="H140" s="52"/>
      <c r="I140" s="52"/>
      <c r="J140" s="52"/>
      <c r="K140" s="52"/>
      <c r="L140" s="52"/>
    </row>
    <row r="141" spans="1:12" x14ac:dyDescent="0.25">
      <c r="A141" s="52"/>
      <c r="B141" s="52"/>
      <c r="C141" s="52"/>
      <c r="D141" s="52"/>
      <c r="E141" s="52"/>
      <c r="F141" s="52"/>
      <c r="G141" s="52"/>
      <c r="H141" s="52"/>
      <c r="I141" s="52"/>
      <c r="J141" s="52"/>
      <c r="K141" s="52"/>
      <c r="L141" s="52"/>
    </row>
    <row r="142" spans="1:12" x14ac:dyDescent="0.25">
      <c r="A142" s="52"/>
      <c r="B142" s="52"/>
      <c r="C142" s="52"/>
      <c r="D142" s="52"/>
      <c r="E142" s="52"/>
      <c r="F142" s="52"/>
      <c r="G142" s="52"/>
      <c r="H142" s="52"/>
      <c r="I142" s="52"/>
      <c r="J142" s="52"/>
      <c r="K142" s="52"/>
      <c r="L142" s="52"/>
    </row>
    <row r="143" spans="1:12" x14ac:dyDescent="0.25">
      <c r="A143" s="52"/>
      <c r="B143" s="52"/>
      <c r="C143" s="52"/>
      <c r="D143" s="52"/>
      <c r="E143" s="52"/>
      <c r="F143" s="52"/>
      <c r="G143" s="52"/>
      <c r="H143" s="52"/>
      <c r="I143" s="52"/>
      <c r="J143" s="52"/>
      <c r="K143" s="52"/>
      <c r="L143" s="52"/>
    </row>
    <row r="144" spans="1:12" x14ac:dyDescent="0.25">
      <c r="A144" s="52"/>
      <c r="B144" s="52"/>
      <c r="C144" s="52"/>
      <c r="D144" s="52"/>
      <c r="E144" s="52"/>
      <c r="F144" s="52"/>
      <c r="G144" s="52"/>
      <c r="H144" s="52"/>
      <c r="I144" s="52"/>
      <c r="J144" s="52"/>
      <c r="K144" s="52"/>
      <c r="L144" s="52"/>
    </row>
    <row r="145" spans="1:12" x14ac:dyDescent="0.25">
      <c r="A145" s="52"/>
      <c r="B145" s="52"/>
      <c r="C145" s="52"/>
      <c r="D145" s="52"/>
      <c r="E145" s="52"/>
      <c r="F145" s="52"/>
      <c r="G145" s="52"/>
      <c r="H145" s="52"/>
      <c r="I145" s="52"/>
      <c r="J145" s="52"/>
      <c r="K145" s="52"/>
      <c r="L145" s="52"/>
    </row>
    <row r="146" spans="1:12" x14ac:dyDescent="0.25">
      <c r="A146" s="52"/>
      <c r="B146" s="52"/>
      <c r="C146" s="52"/>
      <c r="D146" s="52"/>
      <c r="E146" s="52"/>
      <c r="F146" s="52"/>
      <c r="G146" s="52"/>
      <c r="H146" s="52"/>
      <c r="I146" s="52"/>
      <c r="J146" s="52"/>
      <c r="K146" s="52"/>
      <c r="L146" s="52"/>
    </row>
    <row r="147" spans="1:12" x14ac:dyDescent="0.25">
      <c r="A147" s="52"/>
      <c r="B147" s="52"/>
      <c r="C147" s="52"/>
      <c r="D147" s="52"/>
      <c r="E147" s="52"/>
      <c r="F147" s="52"/>
      <c r="G147" s="52"/>
      <c r="H147" s="52"/>
      <c r="I147" s="52"/>
      <c r="J147" s="52"/>
      <c r="K147" s="52"/>
      <c r="L147" s="52"/>
    </row>
    <row r="148" spans="1:12" x14ac:dyDescent="0.25">
      <c r="A148" s="52"/>
      <c r="B148" s="52"/>
      <c r="C148" s="52"/>
      <c r="D148" s="52"/>
      <c r="E148" s="52"/>
      <c r="F148" s="52"/>
      <c r="G148" s="52"/>
      <c r="H148" s="52"/>
      <c r="I148" s="52"/>
      <c r="J148" s="52"/>
      <c r="K148" s="52"/>
      <c r="L148" s="52"/>
    </row>
    <row r="149" spans="1:12" x14ac:dyDescent="0.25">
      <c r="A149" s="52"/>
      <c r="B149" s="52"/>
      <c r="C149" s="52"/>
      <c r="D149" s="52"/>
      <c r="E149" s="52"/>
      <c r="F149" s="52"/>
      <c r="G149" s="52"/>
      <c r="H149" s="52"/>
      <c r="I149" s="52"/>
      <c r="J149" s="52"/>
      <c r="K149" s="52"/>
      <c r="L149" s="52"/>
    </row>
    <row r="150" spans="1:12" x14ac:dyDescent="0.25">
      <c r="A150" s="52"/>
      <c r="B150" s="52"/>
      <c r="C150" s="52"/>
      <c r="D150" s="52"/>
      <c r="E150" s="52"/>
      <c r="F150" s="52"/>
      <c r="G150" s="52"/>
      <c r="H150" s="52"/>
      <c r="I150" s="52"/>
      <c r="J150" s="52"/>
      <c r="K150" s="52"/>
      <c r="L150" s="52"/>
    </row>
    <row r="151" spans="1:12" x14ac:dyDescent="0.25">
      <c r="A151" s="52"/>
      <c r="B151" s="52"/>
      <c r="C151" s="52"/>
      <c r="D151" s="52"/>
      <c r="E151" s="52"/>
      <c r="F151" s="52"/>
      <c r="G151" s="52"/>
      <c r="H151" s="52"/>
      <c r="I151" s="52"/>
      <c r="J151" s="52"/>
      <c r="K151" s="52"/>
      <c r="L151" s="52"/>
    </row>
    <row r="152" spans="1:12" x14ac:dyDescent="0.25">
      <c r="A152" s="52"/>
      <c r="B152" s="52"/>
      <c r="C152" s="52"/>
      <c r="D152" s="52"/>
      <c r="E152" s="52"/>
      <c r="F152" s="52"/>
      <c r="G152" s="52"/>
      <c r="H152" s="52"/>
      <c r="I152" s="52"/>
      <c r="J152" s="52"/>
      <c r="K152" s="52"/>
      <c r="L152" s="52"/>
    </row>
    <row r="153" spans="1:12" x14ac:dyDescent="0.25">
      <c r="A153" s="52"/>
      <c r="B153" s="52"/>
      <c r="C153" s="52"/>
      <c r="D153" s="52"/>
      <c r="E153" s="52"/>
      <c r="F153" s="52"/>
      <c r="G153" s="52"/>
      <c r="H153" s="52"/>
      <c r="I153" s="52"/>
      <c r="J153" s="52"/>
      <c r="K153" s="52"/>
      <c r="L153" s="52"/>
    </row>
    <row r="154" spans="1:12" x14ac:dyDescent="0.25">
      <c r="A154" s="52"/>
      <c r="B154" s="52"/>
      <c r="C154" s="52"/>
      <c r="D154" s="52"/>
      <c r="E154" s="52"/>
      <c r="F154" s="52"/>
      <c r="G154" s="52"/>
      <c r="H154" s="52"/>
      <c r="I154" s="52"/>
      <c r="J154" s="52"/>
      <c r="K154" s="52"/>
      <c r="L154" s="52"/>
    </row>
    <row r="155" spans="1:12" x14ac:dyDescent="0.25">
      <c r="A155" s="52"/>
      <c r="B155" s="52"/>
      <c r="C155" s="52"/>
      <c r="D155" s="52"/>
      <c r="E155" s="52"/>
      <c r="F155" s="52"/>
      <c r="G155" s="52"/>
      <c r="H155" s="52"/>
      <c r="I155" s="52"/>
      <c r="J155" s="52"/>
      <c r="K155" s="52"/>
      <c r="L155" s="52"/>
    </row>
    <row r="156" spans="1:12" x14ac:dyDescent="0.25">
      <c r="A156" s="52"/>
      <c r="B156" s="52"/>
      <c r="C156" s="52"/>
      <c r="D156" s="52"/>
      <c r="E156" s="52"/>
      <c r="F156" s="52"/>
      <c r="G156" s="52"/>
      <c r="H156" s="52"/>
      <c r="I156" s="52"/>
      <c r="J156" s="52"/>
      <c r="K156" s="52"/>
      <c r="L156" s="52"/>
    </row>
    <row r="157" spans="1:12" x14ac:dyDescent="0.25">
      <c r="A157" s="52"/>
      <c r="B157" s="52"/>
      <c r="C157" s="52"/>
      <c r="D157" s="52"/>
      <c r="E157" s="52"/>
      <c r="F157" s="52"/>
      <c r="G157" s="52"/>
      <c r="H157" s="52"/>
      <c r="I157" s="52"/>
      <c r="J157" s="52"/>
      <c r="K157" s="52"/>
      <c r="L157" s="52"/>
    </row>
    <row r="158" spans="1:12" x14ac:dyDescent="0.25">
      <c r="A158" s="52"/>
      <c r="B158" s="52"/>
      <c r="C158" s="52"/>
      <c r="D158" s="52"/>
      <c r="E158" s="52"/>
      <c r="F158" s="52"/>
      <c r="G158" s="52"/>
      <c r="H158" s="52"/>
      <c r="I158" s="52"/>
      <c r="J158" s="52"/>
      <c r="K158" s="52"/>
      <c r="L158" s="52"/>
    </row>
    <row r="159" spans="1:12" x14ac:dyDescent="0.25">
      <c r="A159" s="52"/>
      <c r="B159" s="52"/>
      <c r="C159" s="52"/>
      <c r="D159" s="52"/>
      <c r="E159" s="52"/>
      <c r="F159" s="52"/>
      <c r="G159" s="52"/>
      <c r="H159" s="52"/>
      <c r="I159" s="52"/>
      <c r="J159" s="52"/>
      <c r="K159" s="52"/>
      <c r="L159" s="52"/>
    </row>
    <row r="160" spans="1:12" x14ac:dyDescent="0.25">
      <c r="A160" s="52"/>
      <c r="B160" s="52"/>
      <c r="C160" s="52"/>
      <c r="D160" s="52"/>
      <c r="E160" s="52"/>
      <c r="F160" s="52"/>
      <c r="G160" s="52"/>
      <c r="H160" s="52"/>
      <c r="I160" s="52"/>
      <c r="J160" s="52"/>
      <c r="K160" s="52"/>
      <c r="L160" s="52"/>
    </row>
    <row r="161" spans="1:12" x14ac:dyDescent="0.25">
      <c r="A161" s="52"/>
      <c r="B161" s="52"/>
      <c r="C161" s="52"/>
      <c r="D161" s="52"/>
      <c r="E161" s="52"/>
      <c r="F161" s="52"/>
      <c r="G161" s="52"/>
      <c r="H161" s="52"/>
      <c r="I161" s="52"/>
      <c r="J161" s="52"/>
      <c r="K161" s="52"/>
      <c r="L161" s="52"/>
    </row>
    <row r="162" spans="1:12" x14ac:dyDescent="0.25">
      <c r="A162" s="52"/>
      <c r="B162" s="52"/>
      <c r="C162" s="52"/>
      <c r="D162" s="52"/>
      <c r="E162" s="52"/>
      <c r="F162" s="52"/>
      <c r="G162" s="52"/>
      <c r="H162" s="52"/>
      <c r="I162" s="52"/>
      <c r="J162" s="52"/>
      <c r="K162" s="52"/>
      <c r="L162" s="52"/>
    </row>
    <row r="163" spans="1:12" x14ac:dyDescent="0.25">
      <c r="A163" s="52"/>
      <c r="B163" s="52"/>
      <c r="C163" s="52"/>
      <c r="D163" s="52"/>
      <c r="E163" s="52"/>
      <c r="F163" s="52"/>
      <c r="G163" s="52"/>
      <c r="H163" s="52"/>
      <c r="I163" s="52"/>
      <c r="J163" s="52"/>
      <c r="K163" s="52"/>
      <c r="L163" s="52"/>
    </row>
    <row r="164" spans="1:12" x14ac:dyDescent="0.25">
      <c r="A164" s="52"/>
      <c r="B164" s="52"/>
      <c r="C164" s="52"/>
      <c r="D164" s="52"/>
      <c r="E164" s="52"/>
      <c r="F164" s="52"/>
      <c r="G164" s="52"/>
      <c r="H164" s="52"/>
      <c r="I164" s="52"/>
      <c r="J164" s="52"/>
      <c r="K164" s="52"/>
      <c r="L164" s="52"/>
    </row>
    <row r="165" spans="1:12" x14ac:dyDescent="0.25">
      <c r="A165" s="52"/>
      <c r="B165" s="52"/>
      <c r="C165" s="52"/>
      <c r="D165" s="52"/>
      <c r="E165" s="52"/>
      <c r="F165" s="52"/>
      <c r="G165" s="52"/>
      <c r="H165" s="52"/>
      <c r="I165" s="52"/>
      <c r="J165" s="52"/>
      <c r="K165" s="52"/>
      <c r="L165" s="52"/>
    </row>
    <row r="166" spans="1:12" x14ac:dyDescent="0.25">
      <c r="A166" s="52"/>
      <c r="B166" s="52"/>
      <c r="C166" s="52"/>
      <c r="D166" s="52"/>
      <c r="E166" s="52"/>
      <c r="F166" s="52"/>
      <c r="G166" s="52"/>
      <c r="H166" s="52"/>
      <c r="I166" s="52"/>
      <c r="J166" s="52"/>
      <c r="K166" s="52"/>
      <c r="L166" s="52"/>
    </row>
    <row r="167" spans="1:12" x14ac:dyDescent="0.25">
      <c r="A167" s="52"/>
      <c r="B167" s="52"/>
      <c r="C167" s="52"/>
      <c r="D167" s="52"/>
      <c r="E167" s="52"/>
      <c r="F167" s="52"/>
      <c r="G167" s="52"/>
      <c r="H167" s="52"/>
      <c r="I167" s="52"/>
      <c r="J167" s="52"/>
      <c r="K167" s="52"/>
      <c r="L167" s="52"/>
    </row>
    <row r="168" spans="1:12" x14ac:dyDescent="0.25">
      <c r="A168" s="52"/>
      <c r="B168" s="52"/>
      <c r="C168" s="52"/>
      <c r="D168" s="52"/>
      <c r="E168" s="52"/>
      <c r="F168" s="52"/>
      <c r="G168" s="52"/>
      <c r="H168" s="52"/>
      <c r="I168" s="52"/>
      <c r="J168" s="52"/>
      <c r="K168" s="52"/>
      <c r="L168" s="52"/>
    </row>
    <row r="169" spans="1:12" x14ac:dyDescent="0.25">
      <c r="A169" s="52"/>
      <c r="B169" s="52"/>
      <c r="C169" s="52"/>
      <c r="D169" s="52"/>
      <c r="E169" s="52"/>
      <c r="F169" s="52"/>
      <c r="G169" s="52"/>
      <c r="H169" s="52"/>
      <c r="I169" s="52"/>
      <c r="J169" s="52"/>
      <c r="K169" s="52"/>
      <c r="L169" s="52"/>
    </row>
    <row r="170" spans="1:12" x14ac:dyDescent="0.25">
      <c r="A170" s="52"/>
      <c r="B170" s="52"/>
      <c r="C170" s="52"/>
      <c r="D170" s="52"/>
      <c r="E170" s="52"/>
      <c r="F170" s="52"/>
      <c r="G170" s="52"/>
      <c r="H170" s="52"/>
      <c r="I170" s="52"/>
      <c r="J170" s="52"/>
      <c r="K170" s="52"/>
      <c r="L170" s="52"/>
    </row>
    <row r="171" spans="1:12" x14ac:dyDescent="0.25">
      <c r="A171" s="52"/>
      <c r="B171" s="52"/>
      <c r="C171" s="52"/>
      <c r="D171" s="52"/>
      <c r="E171" s="52"/>
      <c r="F171" s="52"/>
      <c r="G171" s="52"/>
      <c r="H171" s="52"/>
      <c r="I171" s="52"/>
      <c r="J171" s="52"/>
      <c r="K171" s="52"/>
      <c r="L171" s="52"/>
    </row>
    <row r="172" spans="1:12" x14ac:dyDescent="0.25">
      <c r="A172" s="52"/>
      <c r="B172" s="52"/>
      <c r="C172" s="52"/>
      <c r="D172" s="52"/>
      <c r="E172" s="52"/>
      <c r="F172" s="52"/>
      <c r="G172" s="52"/>
      <c r="H172" s="52"/>
      <c r="I172" s="52"/>
      <c r="J172" s="52"/>
      <c r="K172" s="52"/>
      <c r="L172" s="52"/>
    </row>
    <row r="173" spans="1:12" x14ac:dyDescent="0.25">
      <c r="A173" s="52"/>
      <c r="B173" s="52"/>
      <c r="C173" s="52"/>
      <c r="D173" s="52"/>
      <c r="E173" s="52"/>
      <c r="F173" s="52"/>
      <c r="G173" s="52"/>
      <c r="H173" s="52"/>
      <c r="I173" s="52"/>
      <c r="J173" s="52"/>
      <c r="K173" s="52"/>
      <c r="L173" s="52"/>
    </row>
    <row r="174" spans="1:12" x14ac:dyDescent="0.25">
      <c r="A174" s="52"/>
      <c r="B174" s="52"/>
      <c r="C174" s="52"/>
      <c r="D174" s="52"/>
      <c r="E174" s="52"/>
      <c r="F174" s="52"/>
      <c r="G174" s="52"/>
      <c r="H174" s="52"/>
      <c r="I174" s="52"/>
      <c r="J174" s="52"/>
      <c r="K174" s="52"/>
      <c r="L174" s="52"/>
    </row>
    <row r="175" spans="1:12" x14ac:dyDescent="0.25">
      <c r="A175" s="52"/>
      <c r="B175" s="52"/>
      <c r="C175" s="52"/>
      <c r="D175" s="52"/>
      <c r="E175" s="52"/>
      <c r="F175" s="52"/>
      <c r="G175" s="52"/>
      <c r="H175" s="52"/>
      <c r="I175" s="52"/>
      <c r="J175" s="52"/>
      <c r="K175" s="52"/>
      <c r="L175" s="52"/>
    </row>
    <row r="176" spans="1:12" x14ac:dyDescent="0.25">
      <c r="A176" s="52"/>
      <c r="B176" s="52"/>
      <c r="C176" s="52"/>
      <c r="D176" s="52"/>
      <c r="E176" s="52"/>
      <c r="F176" s="52"/>
      <c r="G176" s="52"/>
      <c r="H176" s="52"/>
      <c r="I176" s="52"/>
      <c r="J176" s="52"/>
      <c r="K176" s="52"/>
      <c r="L176" s="52"/>
    </row>
    <row r="177" spans="1:12" x14ac:dyDescent="0.25">
      <c r="A177" s="52"/>
      <c r="B177" s="52"/>
      <c r="C177" s="52"/>
      <c r="D177" s="52"/>
      <c r="E177" s="52"/>
      <c r="F177" s="52"/>
      <c r="G177" s="52"/>
      <c r="H177" s="52"/>
      <c r="I177" s="52"/>
      <c r="J177" s="52"/>
      <c r="K177" s="52"/>
      <c r="L177" s="52"/>
    </row>
    <row r="178" spans="1:12" x14ac:dyDescent="0.25">
      <c r="A178" s="52"/>
      <c r="B178" s="52"/>
      <c r="C178" s="52"/>
      <c r="D178" s="52"/>
      <c r="E178" s="52"/>
      <c r="F178" s="52"/>
      <c r="G178" s="52"/>
      <c r="H178" s="52"/>
      <c r="I178" s="52"/>
      <c r="J178" s="52"/>
      <c r="K178" s="52"/>
      <c r="L178" s="52"/>
    </row>
    <row r="179" spans="1:12" x14ac:dyDescent="0.25">
      <c r="A179" s="52"/>
      <c r="B179" s="52"/>
      <c r="C179" s="52"/>
      <c r="D179" s="52"/>
      <c r="E179" s="52"/>
      <c r="F179" s="52"/>
      <c r="G179" s="52"/>
      <c r="H179" s="52"/>
      <c r="I179" s="52"/>
      <c r="J179" s="52"/>
      <c r="K179" s="52"/>
      <c r="L179" s="52"/>
    </row>
    <row r="180" spans="1:12" x14ac:dyDescent="0.25">
      <c r="A180" s="52"/>
      <c r="B180" s="52"/>
      <c r="C180" s="52"/>
      <c r="D180" s="52"/>
      <c r="E180" s="52"/>
      <c r="F180" s="52"/>
      <c r="G180" s="52"/>
      <c r="H180" s="52"/>
      <c r="I180" s="52"/>
      <c r="J180" s="52"/>
      <c r="K180" s="52"/>
      <c r="L180" s="52"/>
    </row>
    <row r="181" spans="1:12" x14ac:dyDescent="0.25">
      <c r="A181" s="52"/>
      <c r="B181" s="52"/>
      <c r="C181" s="52"/>
      <c r="D181" s="52"/>
      <c r="E181" s="52"/>
      <c r="F181" s="52"/>
      <c r="G181" s="52"/>
      <c r="H181" s="52"/>
      <c r="I181" s="52"/>
      <c r="J181" s="52"/>
      <c r="K181" s="52"/>
      <c r="L181" s="52"/>
    </row>
    <row r="182" spans="1:12" x14ac:dyDescent="0.25">
      <c r="A182" s="52"/>
      <c r="B182" s="52"/>
      <c r="C182" s="52"/>
      <c r="D182" s="52"/>
      <c r="E182" s="52"/>
      <c r="F182" s="52"/>
      <c r="G182" s="52"/>
      <c r="H182" s="52"/>
      <c r="I182" s="52"/>
      <c r="J182" s="52"/>
      <c r="K182" s="52"/>
      <c r="L182" s="52"/>
    </row>
    <row r="183" spans="1:12" x14ac:dyDescent="0.25">
      <c r="A183" s="52"/>
      <c r="B183" s="52"/>
      <c r="C183" s="52"/>
      <c r="D183" s="52"/>
      <c r="E183" s="52"/>
      <c r="F183" s="52"/>
      <c r="G183" s="52"/>
      <c r="H183" s="52"/>
      <c r="I183" s="52"/>
      <c r="J183" s="52"/>
      <c r="K183" s="52"/>
      <c r="L183" s="52"/>
    </row>
    <row r="184" spans="1:12" x14ac:dyDescent="0.25">
      <c r="A184" s="52"/>
      <c r="B184" s="52"/>
      <c r="C184" s="52"/>
      <c r="D184" s="52"/>
      <c r="E184" s="52"/>
      <c r="F184" s="52"/>
      <c r="G184" s="52"/>
      <c r="H184" s="52"/>
      <c r="I184" s="52"/>
      <c r="J184" s="52"/>
      <c r="K184" s="52"/>
      <c r="L184" s="52"/>
    </row>
    <row r="185" spans="1:12" x14ac:dyDescent="0.25">
      <c r="A185" s="52"/>
      <c r="B185" s="52"/>
      <c r="C185" s="52"/>
      <c r="D185" s="52"/>
      <c r="E185" s="52"/>
      <c r="F185" s="52"/>
      <c r="G185" s="52"/>
      <c r="H185" s="52"/>
      <c r="I185" s="52"/>
      <c r="J185" s="52"/>
      <c r="K185" s="52"/>
      <c r="L185" s="52"/>
    </row>
    <row r="186" spans="1:12" x14ac:dyDescent="0.25">
      <c r="A186" s="52"/>
      <c r="B186" s="52"/>
      <c r="C186" s="52"/>
      <c r="D186" s="52"/>
      <c r="E186" s="52"/>
      <c r="F186" s="52"/>
      <c r="G186" s="52"/>
      <c r="H186" s="52"/>
      <c r="I186" s="52"/>
      <c r="J186" s="52"/>
      <c r="K186" s="52"/>
      <c r="L186" s="52"/>
    </row>
    <row r="187" spans="1:12" x14ac:dyDescent="0.25">
      <c r="A187" s="52"/>
      <c r="B187" s="52"/>
      <c r="C187" s="52"/>
      <c r="D187" s="52"/>
      <c r="E187" s="52"/>
      <c r="F187" s="52"/>
      <c r="G187" s="52"/>
      <c r="H187" s="52"/>
      <c r="I187" s="52"/>
      <c r="J187" s="52"/>
      <c r="K187" s="52"/>
      <c r="L187" s="52"/>
    </row>
    <row r="188" spans="1:12" x14ac:dyDescent="0.25">
      <c r="A188" s="52"/>
      <c r="B188" s="52"/>
      <c r="C188" s="52"/>
      <c r="D188" s="52"/>
      <c r="E188" s="52"/>
      <c r="F188" s="52"/>
      <c r="G188" s="52"/>
      <c r="H188" s="52"/>
      <c r="I188" s="52"/>
      <c r="J188" s="52"/>
      <c r="K188" s="52"/>
      <c r="L188" s="52"/>
    </row>
    <row r="189" spans="1:12" x14ac:dyDescent="0.25">
      <c r="A189" s="52"/>
      <c r="B189" s="52"/>
      <c r="C189" s="52"/>
      <c r="D189" s="52"/>
      <c r="E189" s="52"/>
      <c r="F189" s="52"/>
      <c r="G189" s="52"/>
      <c r="H189" s="52"/>
      <c r="I189" s="52"/>
      <c r="J189" s="52"/>
      <c r="K189" s="52"/>
      <c r="L189" s="52"/>
    </row>
    <row r="190" spans="1:12" x14ac:dyDescent="0.25">
      <c r="A190" s="52"/>
      <c r="B190" s="52"/>
      <c r="C190" s="52"/>
      <c r="D190" s="52"/>
      <c r="E190" s="52"/>
      <c r="F190" s="52"/>
      <c r="G190" s="52"/>
      <c r="H190" s="52"/>
      <c r="I190" s="52"/>
      <c r="J190" s="52"/>
      <c r="K190" s="52"/>
      <c r="L190" s="52"/>
    </row>
    <row r="191" spans="1:12" x14ac:dyDescent="0.25">
      <c r="A191" s="52"/>
      <c r="B191" s="52"/>
      <c r="C191" s="52"/>
      <c r="D191" s="52"/>
      <c r="E191" s="52"/>
      <c r="F191" s="52"/>
      <c r="G191" s="52"/>
      <c r="H191" s="52"/>
      <c r="I191" s="52"/>
      <c r="J191" s="52"/>
      <c r="K191" s="52"/>
      <c r="L191" s="52"/>
    </row>
    <row r="192" spans="1:12" x14ac:dyDescent="0.25">
      <c r="A192" s="52"/>
      <c r="B192" s="52"/>
      <c r="C192" s="52"/>
      <c r="D192" s="52"/>
      <c r="E192" s="52"/>
      <c r="F192" s="52"/>
      <c r="G192" s="52"/>
      <c r="H192" s="52"/>
      <c r="I192" s="52"/>
      <c r="J192" s="52"/>
      <c r="K192" s="52"/>
      <c r="L192" s="52"/>
    </row>
    <row r="193" spans="1:12" x14ac:dyDescent="0.25">
      <c r="A193" s="52"/>
      <c r="B193" s="52"/>
      <c r="C193" s="52"/>
      <c r="D193" s="52"/>
      <c r="E193" s="52"/>
      <c r="F193" s="52"/>
      <c r="G193" s="52"/>
      <c r="H193" s="52"/>
      <c r="I193" s="52"/>
      <c r="J193" s="52"/>
      <c r="K193" s="52"/>
      <c r="L193" s="52"/>
    </row>
    <row r="194" spans="1:12" x14ac:dyDescent="0.25">
      <c r="A194" s="52"/>
      <c r="B194" s="52"/>
      <c r="C194" s="52"/>
      <c r="D194" s="52"/>
      <c r="E194" s="52"/>
      <c r="F194" s="52"/>
      <c r="G194" s="52"/>
      <c r="H194" s="52"/>
      <c r="I194" s="52"/>
      <c r="J194" s="52"/>
      <c r="K194" s="52"/>
      <c r="L194" s="52"/>
    </row>
    <row r="195" spans="1:12" x14ac:dyDescent="0.25">
      <c r="A195" s="52"/>
      <c r="B195" s="52"/>
      <c r="C195" s="52"/>
      <c r="D195" s="52"/>
      <c r="E195" s="52"/>
      <c r="F195" s="52"/>
      <c r="G195" s="52"/>
      <c r="H195" s="52"/>
      <c r="I195" s="52"/>
      <c r="J195" s="52"/>
      <c r="K195" s="52"/>
      <c r="L195" s="52"/>
    </row>
    <row r="196" spans="1:12" x14ac:dyDescent="0.25">
      <c r="A196" s="52"/>
      <c r="B196" s="52"/>
      <c r="C196" s="52"/>
      <c r="D196" s="52"/>
      <c r="E196" s="52"/>
      <c r="F196" s="52"/>
      <c r="G196" s="52"/>
      <c r="H196" s="52"/>
      <c r="I196" s="52"/>
      <c r="J196" s="52"/>
      <c r="K196" s="52"/>
      <c r="L196" s="52"/>
    </row>
    <row r="197" spans="1:12" x14ac:dyDescent="0.25">
      <c r="A197" s="52"/>
      <c r="B197" s="52"/>
      <c r="C197" s="52"/>
      <c r="D197" s="52"/>
      <c r="E197" s="52"/>
      <c r="F197" s="52"/>
      <c r="G197" s="52"/>
      <c r="H197" s="52"/>
      <c r="I197" s="52"/>
      <c r="J197" s="52"/>
      <c r="K197" s="52"/>
      <c r="L197" s="52"/>
    </row>
    <row r="198" spans="1:12" x14ac:dyDescent="0.25">
      <c r="A198" s="52"/>
      <c r="B198" s="52"/>
      <c r="C198" s="52"/>
      <c r="D198" s="52"/>
      <c r="E198" s="52"/>
      <c r="F198" s="52"/>
      <c r="G198" s="52"/>
      <c r="H198" s="52"/>
      <c r="I198" s="52"/>
      <c r="J198" s="52"/>
      <c r="K198" s="52"/>
      <c r="L198" s="52"/>
    </row>
    <row r="199" spans="1:12" x14ac:dyDescent="0.25">
      <c r="A199" s="52"/>
      <c r="B199" s="52"/>
      <c r="C199" s="52"/>
      <c r="D199" s="52"/>
      <c r="E199" s="52"/>
      <c r="F199" s="52"/>
      <c r="G199" s="52"/>
      <c r="H199" s="52"/>
      <c r="I199" s="52"/>
      <c r="J199" s="52"/>
      <c r="K199" s="52"/>
      <c r="L199" s="52"/>
    </row>
    <row r="200" spans="1:12" x14ac:dyDescent="0.25">
      <c r="A200" s="52"/>
      <c r="B200" s="52"/>
      <c r="C200" s="52"/>
      <c r="D200" s="52"/>
      <c r="E200" s="52"/>
      <c r="F200" s="52"/>
      <c r="G200" s="52"/>
      <c r="H200" s="52"/>
      <c r="I200" s="52"/>
      <c r="J200" s="52"/>
      <c r="K200" s="52"/>
      <c r="L200" s="52"/>
    </row>
    <row r="201" spans="1:12" x14ac:dyDescent="0.25">
      <c r="A201" s="52"/>
      <c r="B201" s="52"/>
      <c r="C201" s="52"/>
      <c r="D201" s="52"/>
      <c r="E201" s="52"/>
      <c r="F201" s="52"/>
      <c r="G201" s="52"/>
      <c r="H201" s="52"/>
      <c r="I201" s="52"/>
      <c r="J201" s="52"/>
      <c r="K201" s="52"/>
      <c r="L201" s="52"/>
    </row>
    <row r="202" spans="1:12" x14ac:dyDescent="0.25">
      <c r="A202" s="52"/>
      <c r="B202" s="52"/>
      <c r="C202" s="52"/>
      <c r="D202" s="52"/>
      <c r="E202" s="52"/>
      <c r="F202" s="52"/>
      <c r="G202" s="52"/>
      <c r="H202" s="52"/>
      <c r="I202" s="52"/>
      <c r="J202" s="52"/>
      <c r="K202" s="52"/>
      <c r="L202" s="52"/>
    </row>
    <row r="203" spans="1:12" x14ac:dyDescent="0.25">
      <c r="A203" s="52"/>
      <c r="B203" s="52"/>
      <c r="C203" s="52"/>
      <c r="D203" s="52"/>
      <c r="E203" s="52"/>
      <c r="F203" s="52"/>
      <c r="G203" s="52"/>
      <c r="H203" s="52"/>
      <c r="I203" s="52"/>
      <c r="J203" s="52"/>
      <c r="K203" s="52"/>
      <c r="L203" s="52"/>
    </row>
    <row r="204" spans="1:12" x14ac:dyDescent="0.25">
      <c r="A204" s="52"/>
      <c r="B204" s="52"/>
      <c r="C204" s="52"/>
      <c r="D204" s="52"/>
      <c r="E204" s="52"/>
      <c r="F204" s="52"/>
      <c r="G204" s="52"/>
      <c r="H204" s="52"/>
      <c r="I204" s="52"/>
      <c r="J204" s="52"/>
      <c r="K204" s="52"/>
      <c r="L204" s="52"/>
    </row>
    <row r="205" spans="1:12" x14ac:dyDescent="0.25">
      <c r="A205" s="52"/>
      <c r="B205" s="52"/>
      <c r="C205" s="52"/>
      <c r="D205" s="52"/>
      <c r="E205" s="52"/>
      <c r="F205" s="52"/>
      <c r="G205" s="52"/>
      <c r="H205" s="52"/>
      <c r="I205" s="52"/>
      <c r="J205" s="52"/>
      <c r="K205" s="52"/>
      <c r="L205" s="52"/>
    </row>
    <row r="206" spans="1:12" x14ac:dyDescent="0.25">
      <c r="A206" s="52"/>
      <c r="B206" s="52"/>
      <c r="C206" s="52"/>
      <c r="D206" s="52"/>
      <c r="E206" s="52"/>
      <c r="F206" s="52"/>
      <c r="G206" s="52"/>
      <c r="H206" s="52"/>
      <c r="I206" s="52"/>
      <c r="J206" s="52"/>
      <c r="K206" s="52"/>
      <c r="L206" s="52"/>
    </row>
    <row r="207" spans="1:12" x14ac:dyDescent="0.25">
      <c r="A207" s="52"/>
      <c r="B207" s="52"/>
      <c r="C207" s="52"/>
      <c r="D207" s="52"/>
      <c r="E207" s="52"/>
      <c r="F207" s="52"/>
      <c r="G207" s="52"/>
      <c r="H207" s="52"/>
      <c r="I207" s="52"/>
      <c r="J207" s="52"/>
      <c r="K207" s="52"/>
      <c r="L207" s="52"/>
    </row>
    <row r="208" spans="1:12" x14ac:dyDescent="0.25">
      <c r="A208" s="52"/>
      <c r="B208" s="52"/>
      <c r="C208" s="52"/>
      <c r="D208" s="52"/>
      <c r="E208" s="52"/>
      <c r="F208" s="52"/>
      <c r="G208" s="52"/>
      <c r="H208" s="52"/>
      <c r="I208" s="52"/>
      <c r="J208" s="52"/>
      <c r="K208" s="52"/>
      <c r="L208" s="52"/>
    </row>
    <row r="209" spans="1:12" x14ac:dyDescent="0.25">
      <c r="A209" s="52"/>
      <c r="B209" s="52"/>
      <c r="C209" s="52"/>
      <c r="D209" s="52"/>
      <c r="E209" s="52"/>
      <c r="F209" s="52"/>
      <c r="G209" s="52"/>
      <c r="H209" s="52"/>
      <c r="I209" s="52"/>
      <c r="J209" s="52"/>
      <c r="K209" s="52"/>
      <c r="L209" s="52"/>
    </row>
    <row r="210" spans="1:12" x14ac:dyDescent="0.25">
      <c r="A210" s="52"/>
      <c r="B210" s="52"/>
      <c r="C210" s="52"/>
      <c r="D210" s="52"/>
      <c r="E210" s="52"/>
      <c r="F210" s="52"/>
      <c r="G210" s="52"/>
      <c r="H210" s="52"/>
      <c r="I210" s="52"/>
      <c r="J210" s="52"/>
      <c r="K210" s="52"/>
      <c r="L210" s="52"/>
    </row>
    <row r="211" spans="1:12" x14ac:dyDescent="0.25">
      <c r="A211" s="52"/>
      <c r="B211" s="52"/>
      <c r="C211" s="52"/>
      <c r="D211" s="52"/>
      <c r="E211" s="52"/>
      <c r="F211" s="52"/>
      <c r="G211" s="52"/>
      <c r="H211" s="52"/>
      <c r="I211" s="52"/>
      <c r="J211" s="52"/>
      <c r="K211" s="52"/>
      <c r="L211" s="52"/>
    </row>
    <row r="212" spans="1:12" x14ac:dyDescent="0.25">
      <c r="A212" s="52"/>
      <c r="B212" s="52"/>
      <c r="C212" s="52"/>
      <c r="D212" s="52"/>
      <c r="E212" s="52"/>
      <c r="F212" s="52"/>
      <c r="G212" s="52"/>
      <c r="H212" s="52"/>
      <c r="I212" s="52"/>
      <c r="J212" s="52"/>
      <c r="K212" s="52"/>
      <c r="L212" s="52"/>
    </row>
    <row r="213" spans="1:12" x14ac:dyDescent="0.25">
      <c r="A213" s="52"/>
      <c r="B213" s="52"/>
      <c r="C213" s="52"/>
      <c r="D213" s="52"/>
      <c r="E213" s="52"/>
      <c r="F213" s="52"/>
      <c r="G213" s="52"/>
      <c r="H213" s="52"/>
      <c r="I213" s="52"/>
      <c r="J213" s="52"/>
      <c r="K213" s="52"/>
      <c r="L213" s="52"/>
    </row>
  </sheetData>
  <mergeCells count="10">
    <mergeCell ref="A28:L28"/>
    <mergeCell ref="B30:D30"/>
    <mergeCell ref="E30:L30"/>
    <mergeCell ref="A11:A12"/>
    <mergeCell ref="B11:B12"/>
    <mergeCell ref="C11:D11"/>
    <mergeCell ref="E11:F11"/>
    <mergeCell ref="K11:L11"/>
    <mergeCell ref="G11:H11"/>
    <mergeCell ref="I11:J11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4</vt:i4>
      </vt:variant>
    </vt:vector>
  </HeadingPairs>
  <TitlesOfParts>
    <vt:vector size="4" baseType="lpstr">
      <vt:lpstr>Hoja1</vt:lpstr>
      <vt:lpstr>CABINA</vt:lpstr>
      <vt:lpstr>ANALISIS DE PRECIOS</vt:lpstr>
      <vt:lpstr>ANALISIS 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</dc:creator>
  <cp:lastModifiedBy>Usuario</cp:lastModifiedBy>
  <cp:lastPrinted>2020-04-16T14:45:48Z</cp:lastPrinted>
  <dcterms:created xsi:type="dcterms:W3CDTF">2019-03-11T12:59:02Z</dcterms:created>
  <dcterms:modified xsi:type="dcterms:W3CDTF">2020-04-16T14:47:34Z</dcterms:modified>
</cp:coreProperties>
</file>